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cka\Prace\Živnost\Projekty\2019\Ministerstvo_zemedelstvi_Ždar_nad_Sazavou_Klimatizace\DPS_MZe_Klimatizace_Zdar\D.Dokumentace_objektu\D.1.4.1 Klimatizace\SSaZ\"/>
    </mc:Choice>
  </mc:AlternateContent>
  <bookViews>
    <workbookView xWindow="360" yWindow="30" windowWidth="11340" windowHeight="7305"/>
  </bookViews>
  <sheets>
    <sheet name="seznam strojů a zařízení" sheetId="1" r:id="rId1"/>
  </sheets>
  <calcPr calcId="162913"/>
</workbook>
</file>

<file path=xl/calcChain.xml><?xml version="1.0" encoding="utf-8"?>
<calcChain xmlns="http://schemas.openxmlformats.org/spreadsheetml/2006/main">
  <c r="H18" i="1" l="1"/>
  <c r="I18" i="1"/>
  <c r="J18" i="1"/>
  <c r="K18" i="1"/>
  <c r="H20" i="1"/>
  <c r="I20" i="1"/>
  <c r="J20" i="1" s="1"/>
  <c r="H22" i="1"/>
  <c r="I22" i="1"/>
  <c r="J22" i="1"/>
  <c r="K22" i="1"/>
  <c r="H24" i="1"/>
  <c r="I24" i="1"/>
  <c r="J24" i="1" s="1"/>
  <c r="K24" i="1" s="1"/>
  <c r="H26" i="1"/>
  <c r="I26" i="1"/>
  <c r="J26" i="1"/>
  <c r="K26" i="1"/>
  <c r="H28" i="1"/>
  <c r="I28" i="1"/>
  <c r="J28" i="1" s="1"/>
  <c r="K28" i="1" s="1"/>
  <c r="H30" i="1"/>
  <c r="I30" i="1"/>
  <c r="J30" i="1"/>
  <c r="K30" i="1"/>
  <c r="H34" i="1"/>
  <c r="I34" i="1"/>
  <c r="J34" i="1" s="1"/>
  <c r="K34" i="1" s="1"/>
  <c r="H35" i="1"/>
  <c r="I35" i="1"/>
  <c r="J35" i="1"/>
  <c r="K35" i="1"/>
  <c r="H36" i="1"/>
  <c r="I36" i="1"/>
  <c r="J36" i="1" s="1"/>
  <c r="K36" i="1" s="1"/>
  <c r="H37" i="1"/>
  <c r="I37" i="1"/>
  <c r="J37" i="1"/>
  <c r="K37" i="1"/>
  <c r="H38" i="1"/>
  <c r="I38" i="1"/>
  <c r="J38" i="1" s="1"/>
  <c r="K38" i="1" s="1"/>
  <c r="H39" i="1"/>
  <c r="I39" i="1"/>
  <c r="J39" i="1"/>
  <c r="K39" i="1"/>
  <c r="H41" i="1"/>
  <c r="I41" i="1"/>
  <c r="J41" i="1" s="1"/>
  <c r="K41" i="1" s="1"/>
  <c r="H43" i="1"/>
  <c r="I43" i="1"/>
  <c r="J43" i="1" s="1"/>
  <c r="K43" i="1" s="1"/>
  <c r="H45" i="1"/>
  <c r="H51" i="1" s="1"/>
  <c r="I45" i="1"/>
  <c r="J45" i="1" s="1"/>
  <c r="K45" i="1" s="1"/>
  <c r="H47" i="1"/>
  <c r="I47" i="1"/>
  <c r="J47" i="1"/>
  <c r="K47" i="1"/>
  <c r="H49" i="1"/>
  <c r="I49" i="1"/>
  <c r="J49" i="1" s="1"/>
  <c r="K49" i="1" s="1"/>
  <c r="H54" i="1"/>
  <c r="I54" i="1"/>
  <c r="J54" i="1"/>
  <c r="H56" i="1"/>
  <c r="H66" i="1" s="1"/>
  <c r="I56" i="1"/>
  <c r="J56" i="1" s="1"/>
  <c r="H58" i="1"/>
  <c r="I58" i="1"/>
  <c r="J58" i="1"/>
  <c r="K58" i="1" s="1"/>
  <c r="H62" i="1"/>
  <c r="K62" i="1" s="1"/>
  <c r="I62" i="1"/>
  <c r="J62" i="1" s="1"/>
  <c r="H64" i="1"/>
  <c r="I64" i="1"/>
  <c r="J64" i="1"/>
  <c r="K64" i="1" s="1"/>
  <c r="H69" i="1"/>
  <c r="I69" i="1"/>
  <c r="J69" i="1"/>
  <c r="K69" i="1"/>
  <c r="H71" i="1"/>
  <c r="I71" i="1"/>
  <c r="J71" i="1" s="1"/>
  <c r="J81" i="1" s="1"/>
  <c r="H73" i="1"/>
  <c r="I73" i="1"/>
  <c r="J73" i="1"/>
  <c r="K73" i="1"/>
  <c r="H77" i="1"/>
  <c r="I77" i="1"/>
  <c r="J77" i="1" s="1"/>
  <c r="H79" i="1"/>
  <c r="I79" i="1"/>
  <c r="J79" i="1"/>
  <c r="K79" i="1"/>
  <c r="H81" i="1"/>
  <c r="H84" i="1"/>
  <c r="I84" i="1"/>
  <c r="J84" i="1" s="1"/>
  <c r="H86" i="1"/>
  <c r="H89" i="1"/>
  <c r="J89" i="1"/>
  <c r="K89" i="1"/>
  <c r="H91" i="1"/>
  <c r="J91" i="1"/>
  <c r="K91" i="1"/>
  <c r="H93" i="1"/>
  <c r="K93" i="1" s="1"/>
  <c r="J93" i="1"/>
  <c r="J99" i="1" s="1"/>
  <c r="H95" i="1"/>
  <c r="K95" i="1" s="1"/>
  <c r="J95" i="1"/>
  <c r="H97" i="1"/>
  <c r="J97" i="1"/>
  <c r="K97" i="1" s="1"/>
  <c r="H99" i="1"/>
  <c r="J66" i="1" l="1"/>
  <c r="K71" i="1"/>
  <c r="J51" i="1"/>
  <c r="K20" i="1"/>
  <c r="K51" i="1" s="1"/>
  <c r="K81" i="1"/>
  <c r="K84" i="1"/>
  <c r="K86" i="1" s="1"/>
  <c r="J86" i="1"/>
  <c r="J102" i="1" s="1"/>
  <c r="K77" i="1"/>
  <c r="K99" i="1"/>
  <c r="H102" i="1"/>
  <c r="K54" i="1"/>
  <c r="K56" i="1"/>
  <c r="K66" i="1" l="1"/>
  <c r="K102" i="1" s="1"/>
</calcChain>
</file>

<file path=xl/sharedStrings.xml><?xml version="1.0" encoding="utf-8"?>
<sst xmlns="http://schemas.openxmlformats.org/spreadsheetml/2006/main" count="186" uniqueCount="132">
  <si>
    <t>pozice</t>
  </si>
  <si>
    <t>číslo</t>
  </si>
  <si>
    <t>název zařízení a materiálu</t>
  </si>
  <si>
    <t>počet</t>
  </si>
  <si>
    <t>ks</t>
  </si>
  <si>
    <t>cena dodávky</t>
  </si>
  <si>
    <t xml:space="preserve">cena montáže </t>
  </si>
  <si>
    <t>cena</t>
  </si>
  <si>
    <t>jednotková</t>
  </si>
  <si>
    <t>celková</t>
  </si>
  <si>
    <t>CELKEM:</t>
  </si>
  <si>
    <t>Vydání: 1</t>
  </si>
  <si>
    <t>Revize: 0</t>
  </si>
  <si>
    <t>Účinnost ŘD od: 16.1.2017</t>
  </si>
  <si>
    <t>Název zakázky:</t>
  </si>
  <si>
    <t>SEZNAM STROJŮ A ZAŘÍZENÍ</t>
  </si>
  <si>
    <t>List of machines and equipment</t>
  </si>
  <si>
    <t>Investor:</t>
  </si>
  <si>
    <t>1NCI_FO_0037_SSZ Seznam strojů a zařízení</t>
  </si>
  <si>
    <t>Název dokumentace:</t>
  </si>
  <si>
    <t>Číslo zakázky:</t>
  </si>
  <si>
    <t>Stupeň PD:</t>
  </si>
  <si>
    <t>Hlavní projektant:</t>
  </si>
  <si>
    <t>Projektant profese:</t>
  </si>
  <si>
    <t>Sv.</t>
  </si>
  <si>
    <t>Datum:</t>
  </si>
  <si>
    <t>X.0.0</t>
  </si>
  <si>
    <t>MJ</t>
  </si>
  <si>
    <t>Vypracoval:</t>
  </si>
  <si>
    <t>najetí, seřízení a zaregulování</t>
  </si>
  <si>
    <t>CELKEM ZAKÁZKA</t>
  </si>
  <si>
    <t>CELKEM BEZ DPH:</t>
  </si>
  <si>
    <t>Ing. Kateřina Hábová</t>
  </si>
  <si>
    <t>01</t>
  </si>
  <si>
    <t>02</t>
  </si>
  <si>
    <t>03</t>
  </si>
  <si>
    <t>04</t>
  </si>
  <si>
    <t>05</t>
  </si>
  <si>
    <t>kpl</t>
  </si>
  <si>
    <t>kg</t>
  </si>
  <si>
    <t>NCI.CZ Engineering s.r.o.</t>
  </si>
  <si>
    <t>specifikace viz zadávací list ZLP - VZT 001</t>
  </si>
  <si>
    <t>specifikace viz zadávací list ZLP - VZT 003</t>
  </si>
  <si>
    <t>specifikace viz zadávací list ZLP - VZT 002</t>
  </si>
  <si>
    <t>1.2.1</t>
  </si>
  <si>
    <t>specifikace viz zadávací list ZLP - VZT 004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</si>
  <si>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</si>
  <si>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</si>
  <si>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</si>
  <si>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</si>
  <si>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</si>
  <si>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</si>
  <si>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</si>
  <si>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</si>
  <si>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</si>
  <si>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</si>
  <si>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</si>
  <si>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specifikace viz zadávací list ZLP - VZT 009</t>
  </si>
  <si>
    <t>bm</t>
  </si>
  <si>
    <t>specifikace viz zadávací list ZLP - VZT 010</t>
  </si>
  <si>
    <t>2.1.1</t>
  </si>
  <si>
    <t>specifikace viz zadávací list ZLP - VZT 006</t>
  </si>
  <si>
    <t>2.2.1</t>
  </si>
  <si>
    <t>2.2.2</t>
  </si>
  <si>
    <t>2.2.3</t>
  </si>
  <si>
    <t>2.2.4</t>
  </si>
  <si>
    <t>3.1.1</t>
  </si>
  <si>
    <t>3.1.2</t>
  </si>
  <si>
    <t>specifikace viz zadávací list ZLP - VZT 005</t>
  </si>
  <si>
    <t>3.2.1</t>
  </si>
  <si>
    <t>3.2.2</t>
  </si>
  <si>
    <t>3.2.3</t>
  </si>
  <si>
    <t>3.2.4</t>
  </si>
  <si>
    <t>4.1.1</t>
  </si>
  <si>
    <t>specifikace viz zadávací list ZLP - VZT 007</t>
  </si>
  <si>
    <t>specifikace viz zadávací list ZLP - VZT 008</t>
  </si>
  <si>
    <t>Chladivo R410a</t>
  </si>
  <si>
    <t>5.1.1</t>
  </si>
  <si>
    <t>5.1.2</t>
  </si>
  <si>
    <t>5.1.3</t>
  </si>
  <si>
    <t>komplexní vyzkoušení</t>
  </si>
  <si>
    <t>seznámení pracovníků s obsluhou a jejich zaškolení</t>
  </si>
  <si>
    <t>zpracování dodavatelské dokumentace</t>
  </si>
  <si>
    <t>zpracování dokumentace skutečného provedení</t>
  </si>
  <si>
    <t>Komplexní klimatizace v objektu MZe</t>
  </si>
  <si>
    <t>D.1.4.1 - Chlazení</t>
  </si>
  <si>
    <t>Česká republika – Ministerstvo zemědělství</t>
  </si>
  <si>
    <t>DPS</t>
  </si>
  <si>
    <t>19-042-150 NCI</t>
  </si>
  <si>
    <t>Zařízení č.01 - Klimatizace kanceláří</t>
  </si>
  <si>
    <t>1.1.1</t>
  </si>
  <si>
    <t>Kompaktní 2-vodičová venkovní jednotka VRF, Qchl=15,5 kW</t>
  </si>
  <si>
    <t>2-trubková venkovní jednotka VRF, Qchl=28 kW</t>
  </si>
  <si>
    <t>1.1.2a</t>
  </si>
  <si>
    <t>1.1.2b</t>
  </si>
  <si>
    <t>Nástěnná klimatizační jednotka vč. infraovladače Qch=2,2kW</t>
  </si>
  <si>
    <t>1.1.3</t>
  </si>
  <si>
    <t>1.1.4</t>
  </si>
  <si>
    <t>Nástěnná klimatizační jednotka vč. infraovladače Qch=2,8kW</t>
  </si>
  <si>
    <t>1.1.5</t>
  </si>
  <si>
    <t>Nástěnná klimatizační jednotka vč. infraovladače Qch=3,6kW</t>
  </si>
  <si>
    <t>čerpací výška 600 mm</t>
  </si>
  <si>
    <t>Čerpadlo pro odvod kondenzátu (příslušentsví nástěnných klim. jednotek)</t>
  </si>
  <si>
    <t>6,4 mm</t>
  </si>
  <si>
    <t>9,5 mm</t>
  </si>
  <si>
    <t>12,7 mm</t>
  </si>
  <si>
    <t>15,9 mm</t>
  </si>
  <si>
    <t>22,2 mm</t>
  </si>
  <si>
    <t>Cu potrubí chladiva vč. Izolace</t>
  </si>
  <si>
    <t>Y-odbočka</t>
  </si>
  <si>
    <t>RBM-BY105E</t>
  </si>
  <si>
    <t>RBM-BY55E</t>
  </si>
  <si>
    <t>Okenní kontakt - magnetický kontakt samolepící</t>
  </si>
  <si>
    <t>Konstrukce pod venkovní jednotku</t>
  </si>
  <si>
    <t>Zařízení č.02 - Klimatizace v zasedací místnosti v 1.NP</t>
  </si>
  <si>
    <t>Venkovní kondenzační jednotka - multi split systém, Qchl=5,2 kW</t>
  </si>
  <si>
    <t>Nástěnná klimatizační jednotka vč. infraovladače Qch=2,5kW</t>
  </si>
  <si>
    <t>2.1.2</t>
  </si>
  <si>
    <t>Dual Cu potrubí chladiva vč. Izolace 6,3x9,5</t>
  </si>
  <si>
    <t>Konzole pro venkovní jednotku</t>
  </si>
  <si>
    <t>Zařízení č.03 - Klimatizace serveru v 3.NP</t>
  </si>
  <si>
    <t>Venkovní kondenzační jednotka, Qchl=2,5 kW</t>
  </si>
  <si>
    <t>specifikace viz zadávací list ZLP - VZT 011</t>
  </si>
  <si>
    <t>specifikace viz zadávací list ZLP - VZT 012</t>
  </si>
  <si>
    <t xml:space="preserve">Zařízení č.05 - Najetí, Komplexní vyzkoušení, Seřízení a zaregulování </t>
  </si>
  <si>
    <t>Pomocný, montážní, těsnící  a spojovací materiál</t>
  </si>
  <si>
    <t>soubor</t>
  </si>
  <si>
    <t>5.1.4</t>
  </si>
  <si>
    <t>5.1.5</t>
  </si>
  <si>
    <t>Zařízení č.04 - Montážní, závěsový, spojovací, těsnící materiál a jeřáby</t>
  </si>
  <si>
    <t>Instalační box pro přípravu instalace klimatizace</t>
  </si>
  <si>
    <t>Instalační box pro přípravu potrubního vedení a kabeláže k budocí instalaci vnitřních nástěnných klimatizačních jednotek. Do boxu je možné přivést chladivové ptorubí, odvod kondenzátu a kabely. Součástí balení je také čelní kryt pod omítku.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</si>
</sst>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17" x14ac:knownFonts="1">
    <font>
      <sz val="10"/>
      <name val="Arial CE"/>
      <charset val="238"/>
    </font>
    <font>
      <sz val="8"/>
      <name val="Tahoma"/>
      <family val="2"/>
    </font>
    <font>
      <sz val="10"/>
      <name val="Tahoma"/>
      <family val="2"/>
    </font>
    <font>
      <sz val="7"/>
      <name val="Tahoma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Tahoma"/>
      <family val="2"/>
      <charset val="238"/>
    </font>
    <font>
      <b/>
      <sz val="9"/>
      <name val="Arial"/>
      <family val="2"/>
      <charset val="238"/>
    </font>
    <font>
      <sz val="7"/>
      <name val="Tahoma"/>
      <family val="2"/>
      <charset val="238"/>
    </font>
    <font>
      <sz val="9"/>
      <name val="Arial CE"/>
      <charset val="238"/>
    </font>
    <font>
      <b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2" fillId="2" borderId="0" xfId="0" applyFont="1" applyFill="1"/>
    <xf numFmtId="0" fontId="6" fillId="2" borderId="0" xfId="0" applyFont="1" applyFill="1" applyAlignment="1"/>
    <xf numFmtId="0" fontId="0" fillId="2" borderId="0" xfId="0" applyFill="1" applyBorder="1" applyAlignment="1"/>
    <xf numFmtId="0" fontId="4" fillId="2" borderId="13" xfId="0" applyFont="1" applyFill="1" applyBorder="1" applyAlignment="1"/>
    <xf numFmtId="0" fontId="2" fillId="0" borderId="1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12" fillId="2" borderId="0" xfId="0" applyFont="1" applyFill="1"/>
    <xf numFmtId="0" fontId="12" fillId="0" borderId="0" xfId="0" applyFont="1" applyFill="1"/>
    <xf numFmtId="0" fontId="14" fillId="0" borderId="11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1" fillId="2" borderId="0" xfId="0" applyFont="1" applyFill="1"/>
    <xf numFmtId="2" fontId="1" fillId="2" borderId="0" xfId="0" applyNumberFormat="1" applyFont="1" applyFill="1" applyAlignment="1"/>
    <xf numFmtId="49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 applyAlignment="1" applyProtection="1">
      <protection locked="0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164" fontId="10" fillId="3" borderId="16" xfId="0" applyNumberFormat="1" applyFont="1" applyFill="1" applyBorder="1" applyAlignment="1" applyProtection="1">
      <alignment horizontal="right"/>
      <protection locked="0"/>
    </xf>
    <xf numFmtId="164" fontId="10" fillId="3" borderId="17" xfId="0" applyNumberFormat="1" applyFont="1" applyFill="1" applyBorder="1" applyAlignment="1" applyProtection="1">
      <protection locked="0"/>
    </xf>
    <xf numFmtId="49" fontId="10" fillId="0" borderId="18" xfId="0" applyNumberFormat="1" applyFont="1" applyFill="1" applyBorder="1" applyAlignment="1"/>
    <xf numFmtId="0" fontId="10" fillId="0" borderId="19" xfId="0" applyFont="1" applyFill="1" applyBorder="1" applyAlignment="1">
      <alignment horizontal="center"/>
    </xf>
    <xf numFmtId="0" fontId="10" fillId="3" borderId="19" xfId="0" applyFont="1" applyFill="1" applyBorder="1" applyAlignment="1" applyProtection="1">
      <alignment horizontal="right"/>
      <protection locked="0"/>
    </xf>
    <xf numFmtId="2" fontId="10" fillId="3" borderId="19" xfId="0" applyNumberFormat="1" applyFont="1" applyFill="1" applyBorder="1" applyAlignment="1" applyProtection="1">
      <alignment horizontal="right"/>
      <protection locked="0"/>
    </xf>
    <xf numFmtId="0" fontId="10" fillId="3" borderId="20" xfId="0" applyFont="1" applyFill="1" applyBorder="1" applyAlignment="1" applyProtection="1">
      <protection locked="0"/>
    </xf>
    <xf numFmtId="164" fontId="16" fillId="3" borderId="17" xfId="0" applyNumberFormat="1" applyFont="1" applyFill="1" applyBorder="1" applyAlignment="1" applyProtection="1">
      <protection locked="0"/>
    </xf>
    <xf numFmtId="0" fontId="16" fillId="0" borderId="1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/>
    <xf numFmtId="0" fontId="5" fillId="0" borderId="16" xfId="0" applyFont="1" applyFill="1" applyBorder="1" applyAlignment="1">
      <alignment horizontal="center"/>
    </xf>
    <xf numFmtId="0" fontId="5" fillId="0" borderId="16" xfId="0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protection locked="0"/>
    </xf>
    <xf numFmtId="49" fontId="4" fillId="0" borderId="18" xfId="0" applyNumberFormat="1" applyFont="1" applyFill="1" applyBorder="1" applyAlignment="1"/>
    <xf numFmtId="0" fontId="4" fillId="0" borderId="19" xfId="0" applyFont="1" applyFill="1" applyBorder="1" applyAlignment="1"/>
    <xf numFmtId="2" fontId="4" fillId="0" borderId="19" xfId="0" applyNumberFormat="1" applyFont="1" applyFill="1" applyBorder="1" applyAlignment="1" applyProtection="1">
      <protection locked="0"/>
    </xf>
    <xf numFmtId="0" fontId="4" fillId="0" borderId="19" xfId="0" applyFont="1" applyFill="1" applyBorder="1" applyAlignment="1" applyProtection="1">
      <protection locked="0"/>
    </xf>
    <xf numFmtId="2" fontId="4" fillId="0" borderId="20" xfId="0" applyNumberFormat="1" applyFont="1" applyFill="1" applyBorder="1" applyAlignment="1" applyProtection="1">
      <protection locked="0"/>
    </xf>
    <xf numFmtId="0" fontId="9" fillId="0" borderId="8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horizontal="center"/>
    </xf>
    <xf numFmtId="49" fontId="10" fillId="0" borderId="29" xfId="0" applyNumberFormat="1" applyFont="1" applyFill="1" applyBorder="1" applyAlignment="1"/>
    <xf numFmtId="0" fontId="10" fillId="0" borderId="30" xfId="0" applyFont="1" applyFill="1" applyBorder="1" applyAlignment="1">
      <alignment horizontal="center"/>
    </xf>
    <xf numFmtId="0" fontId="10" fillId="3" borderId="30" xfId="0" applyFont="1" applyFill="1" applyBorder="1" applyAlignment="1" applyProtection="1">
      <alignment horizontal="right"/>
      <protection locked="0"/>
    </xf>
    <xf numFmtId="2" fontId="10" fillId="3" borderId="30" xfId="0" applyNumberFormat="1" applyFont="1" applyFill="1" applyBorder="1" applyAlignment="1" applyProtection="1">
      <alignment horizontal="right"/>
      <protection locked="0"/>
    </xf>
    <xf numFmtId="0" fontId="10" fillId="3" borderId="31" xfId="0" applyFont="1" applyFill="1" applyBorder="1" applyAlignment="1" applyProtection="1">
      <protection locked="0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49" fontId="4" fillId="0" borderId="21" xfId="0" applyNumberFormat="1" applyFont="1" applyFill="1" applyBorder="1" applyAlignment="1"/>
    <xf numFmtId="49" fontId="4" fillId="0" borderId="22" xfId="0" applyNumberFormat="1" applyFont="1" applyFill="1" applyBorder="1" applyAlignment="1"/>
    <xf numFmtId="49" fontId="10" fillId="0" borderId="25" xfId="0" applyNumberFormat="1" applyFont="1" applyFill="1" applyBorder="1" applyAlignment="1">
      <alignment horizontal="left" wrapText="1"/>
    </xf>
    <xf numFmtId="49" fontId="10" fillId="0" borderId="26" xfId="0" applyNumberFormat="1" applyFont="1" applyFill="1" applyBorder="1" applyAlignment="1">
      <alignment horizontal="left" wrapText="1"/>
    </xf>
    <xf numFmtId="49" fontId="10" fillId="0" borderId="23" xfId="0" applyNumberFormat="1" applyFont="1" applyFill="1" applyBorder="1" applyAlignment="1"/>
    <xf numFmtId="49" fontId="10" fillId="0" borderId="24" xfId="0" applyNumberFormat="1" applyFont="1" applyFill="1" applyBorder="1" applyAlignment="1"/>
    <xf numFmtId="49" fontId="10" fillId="0" borderId="21" xfId="0" applyNumberFormat="1" applyFont="1" applyFill="1" applyBorder="1" applyAlignment="1"/>
    <xf numFmtId="49" fontId="10" fillId="0" borderId="22" xfId="0" applyNumberFormat="1" applyFont="1" applyFill="1" applyBorder="1" applyAlignment="1"/>
    <xf numFmtId="49" fontId="5" fillId="2" borderId="1" xfId="0" applyNumberFormat="1" applyFont="1" applyFill="1" applyBorder="1" applyAlignment="1"/>
    <xf numFmtId="49" fontId="16" fillId="0" borderId="21" xfId="0" applyNumberFormat="1" applyFont="1" applyFill="1" applyBorder="1" applyAlignment="1"/>
    <xf numFmtId="49" fontId="16" fillId="0" borderId="22" xfId="0" applyNumberFormat="1" applyFont="1" applyFill="1" applyBorder="1" applyAlignment="1"/>
    <xf numFmtId="49" fontId="5" fillId="0" borderId="23" xfId="0" applyNumberFormat="1" applyFont="1" applyFill="1" applyBorder="1" applyAlignment="1"/>
    <xf numFmtId="49" fontId="5" fillId="0" borderId="24" xfId="0" applyNumberFormat="1" applyFont="1" applyFill="1" applyBorder="1" applyAlignment="1"/>
    <xf numFmtId="49" fontId="10" fillId="0" borderId="21" xfId="0" applyNumberFormat="1" applyFont="1" applyFill="1" applyBorder="1" applyAlignment="1">
      <alignment wrapText="1"/>
    </xf>
    <xf numFmtId="49" fontId="10" fillId="0" borderId="22" xfId="0" applyNumberFormat="1" applyFont="1" applyFill="1" applyBorder="1" applyAlignment="1">
      <alignment wrapText="1"/>
    </xf>
    <xf numFmtId="0" fontId="2" fillId="0" borderId="7" xfId="0" applyFont="1" applyFill="1" applyBorder="1" applyAlignment="1"/>
    <xf numFmtId="0" fontId="0" fillId="0" borderId="8" xfId="0" applyBorder="1" applyAlignment="1"/>
    <xf numFmtId="0" fontId="2" fillId="0" borderId="2" xfId="0" applyFont="1" applyFill="1" applyBorder="1" applyAlignment="1"/>
    <xf numFmtId="0" fontId="0" fillId="0" borderId="2" xfId="0" applyBorder="1" applyAlignment="1"/>
    <xf numFmtId="0" fontId="0" fillId="0" borderId="11" xfId="0" applyBorder="1" applyAlignment="1"/>
    <xf numFmtId="0" fontId="10" fillId="0" borderId="9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4" fillId="0" borderId="7" xfId="0" applyFont="1" applyBorder="1" applyAlignment="1"/>
    <xf numFmtId="0" fontId="7" fillId="0" borderId="0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3" xfId="0" applyFont="1" applyFill="1" applyBorder="1" applyAlignment="1"/>
    <xf numFmtId="0" fontId="0" fillId="0" borderId="3" xfId="0" applyBorder="1" applyAlignment="1"/>
    <xf numFmtId="0" fontId="0" fillId="0" borderId="12" xfId="0" applyBorder="1" applyAlignment="1"/>
    <xf numFmtId="0" fontId="2" fillId="0" borderId="9" xfId="0" applyFont="1" applyFill="1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4" fillId="2" borderId="2" xfId="0" applyFont="1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4" fontId="10" fillId="0" borderId="7" xfId="0" applyNumberFormat="1" applyFont="1" applyFill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4" fontId="15" fillId="0" borderId="10" xfId="0" applyNumberFormat="1" applyFont="1" applyFill="1" applyBorder="1" applyAlignment="1">
      <alignment horizontal="center" vertical="center"/>
    </xf>
    <xf numFmtId="14" fontId="15" fillId="0" borderId="12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295276</xdr:colOff>
      <xdr:row>1</xdr:row>
      <xdr:rowOff>200025</xdr:rowOff>
    </xdr:from>
    <xdr:to>
      <xdr:col>2</xdr:col>
      <xdr:colOff>1257300</xdr:colOff>
      <xdr:row>4</xdr:row>
      <xdr:rowOff>30362</xdr:rowOff>
    </xdr:to>
    <xdr:pic>
      <xdr:nvPicPr>
        <xdr:cNvPr id="7" name="Picture 1" descr="log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6" y="314325"/>
          <a:ext cx="1504949" cy="516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9"/>
  <sheetViews>
    <sheetView tabSelected="1" zoomScale="130" zoomScaleNormal="130" workbookViewId="0">
      <pane xSplit="12" ySplit="16" topLeftCell="M35" activePane="bottomRight" state="frozen"/>
      <selection pane="topRight" activeCell="M1" sqref="M1"/>
      <selection pane="bottomLeft" activeCell="A18" sqref="A18"/>
      <selection pane="bottomRight" activeCell="C26" sqref="C26:D26"/>
    </sheetView>
  </sheetViews>
  <sheetFormatPr defaultRowHeight="12.75" x14ac:dyDescent="0.2"/>
  <cols>
    <col min="1" max="1" width="1.7109375" style="2" customWidth="1"/>
    <col min="2" max="2" width="8.140625" style="2" customWidth="1"/>
    <col min="3" max="3" width="22.85546875" style="2" customWidth="1"/>
    <col min="4" max="4" width="37.5703125" style="2" customWidth="1"/>
    <col min="5" max="5" width="4.7109375" style="2" customWidth="1"/>
    <col min="6" max="6" width="5.42578125" style="2" customWidth="1"/>
    <col min="7" max="11" width="12.7109375" style="2" customWidth="1"/>
    <col min="12" max="12" width="1.7109375" style="2" customWidth="1"/>
    <col min="13" max="16384" width="9.140625" style="2"/>
  </cols>
  <sheetData>
    <row r="1" spans="1:12" ht="0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8" hidden="1" customHeight="1" x14ac:dyDescent="0.2">
      <c r="A2" s="5"/>
      <c r="B2" s="98"/>
      <c r="C2" s="81"/>
      <c r="D2" s="79"/>
      <c r="E2" s="80"/>
      <c r="F2" s="80"/>
      <c r="G2" s="80"/>
      <c r="H2" s="80"/>
      <c r="I2" s="81"/>
      <c r="J2" s="77"/>
      <c r="K2" s="78"/>
      <c r="L2" s="7"/>
    </row>
    <row r="3" spans="1:12" ht="18" customHeight="1" x14ac:dyDescent="0.2">
      <c r="A3" s="5"/>
      <c r="B3" s="99"/>
      <c r="C3" s="100"/>
      <c r="D3" s="89" t="s">
        <v>15</v>
      </c>
      <c r="E3" s="90"/>
      <c r="F3" s="90"/>
      <c r="G3" s="90"/>
      <c r="H3" s="90"/>
      <c r="I3" s="91"/>
      <c r="J3" s="88" t="s">
        <v>11</v>
      </c>
      <c r="K3" s="78"/>
      <c r="L3" s="8"/>
    </row>
    <row r="4" spans="1:12" ht="18" customHeight="1" x14ac:dyDescent="0.2">
      <c r="A4" s="5"/>
      <c r="B4" s="99"/>
      <c r="C4" s="100"/>
      <c r="D4" s="92" t="s">
        <v>16</v>
      </c>
      <c r="E4" s="93"/>
      <c r="F4" s="93"/>
      <c r="G4" s="93"/>
      <c r="H4" s="93"/>
      <c r="I4" s="94"/>
      <c r="J4" s="88" t="s">
        <v>12</v>
      </c>
      <c r="K4" s="78"/>
      <c r="L4" s="8"/>
    </row>
    <row r="5" spans="1:12" ht="18" customHeight="1" x14ac:dyDescent="0.2">
      <c r="A5" s="5"/>
      <c r="B5" s="101"/>
      <c r="C5" s="97"/>
      <c r="D5" s="95"/>
      <c r="E5" s="96"/>
      <c r="F5" s="96"/>
      <c r="G5" s="96"/>
      <c r="H5" s="96"/>
      <c r="I5" s="97"/>
      <c r="J5" s="88" t="s">
        <v>13</v>
      </c>
      <c r="K5" s="78"/>
      <c r="L5" s="8"/>
    </row>
    <row r="6" spans="1:12" ht="12.75" customHeight="1" x14ac:dyDescent="0.2">
      <c r="A6" s="5"/>
      <c r="B6" s="102" t="s">
        <v>18</v>
      </c>
      <c r="C6" s="103"/>
      <c r="D6" s="103"/>
      <c r="E6" s="103"/>
      <c r="F6" s="103"/>
      <c r="G6" s="103"/>
      <c r="H6" s="103"/>
      <c r="I6" s="103"/>
      <c r="J6" s="103"/>
      <c r="K6" s="103"/>
      <c r="L6" s="5"/>
    </row>
    <row r="7" spans="1:12" ht="9.9499999999999993" customHeight="1" x14ac:dyDescent="0.2">
      <c r="A7" s="5"/>
      <c r="B7" s="82" t="s">
        <v>14</v>
      </c>
      <c r="C7" s="84"/>
      <c r="D7" s="9"/>
      <c r="E7" s="82" t="s">
        <v>17</v>
      </c>
      <c r="F7" s="83"/>
      <c r="G7" s="10"/>
      <c r="H7" s="10"/>
      <c r="I7" s="11"/>
      <c r="J7" s="104" t="s">
        <v>20</v>
      </c>
      <c r="K7" s="105"/>
      <c r="L7" s="5"/>
    </row>
    <row r="8" spans="1:12" s="15" customFormat="1" ht="20.25" customHeight="1" x14ac:dyDescent="0.15">
      <c r="A8" s="14"/>
      <c r="B8" s="107" t="s">
        <v>84</v>
      </c>
      <c r="C8" s="108"/>
      <c r="D8" s="109"/>
      <c r="E8" s="110" t="s">
        <v>86</v>
      </c>
      <c r="F8" s="110"/>
      <c r="G8" s="110"/>
      <c r="H8" s="110"/>
      <c r="I8" s="110"/>
      <c r="J8" s="111" t="s">
        <v>88</v>
      </c>
      <c r="K8" s="111"/>
      <c r="L8" s="14"/>
    </row>
    <row r="9" spans="1:12" ht="9.9499999999999993" customHeight="1" x14ac:dyDescent="0.2">
      <c r="A9" s="5"/>
      <c r="B9" s="82" t="s">
        <v>19</v>
      </c>
      <c r="C9" s="84"/>
      <c r="D9" s="16"/>
      <c r="E9" s="82" t="s">
        <v>22</v>
      </c>
      <c r="F9" s="83"/>
      <c r="G9" s="83"/>
      <c r="H9" s="17"/>
      <c r="I9" s="16"/>
      <c r="J9" s="104" t="s">
        <v>21</v>
      </c>
      <c r="K9" s="105"/>
      <c r="L9" s="5"/>
    </row>
    <row r="10" spans="1:12" ht="12.75" customHeight="1" x14ac:dyDescent="0.2">
      <c r="A10" s="5"/>
      <c r="B10" s="85" t="s">
        <v>85</v>
      </c>
      <c r="C10" s="86"/>
      <c r="D10" s="87"/>
      <c r="E10" s="106" t="s">
        <v>40</v>
      </c>
      <c r="F10" s="106"/>
      <c r="G10" s="106"/>
      <c r="H10" s="106"/>
      <c r="I10" s="106"/>
      <c r="J10" s="111" t="s">
        <v>87</v>
      </c>
      <c r="K10" s="111"/>
      <c r="L10" s="5"/>
    </row>
    <row r="11" spans="1:12" ht="12.75" customHeight="1" x14ac:dyDescent="0.25">
      <c r="A11" s="5"/>
      <c r="B11" s="106"/>
      <c r="C11" s="106"/>
      <c r="D11" s="106"/>
      <c r="E11" s="112"/>
      <c r="F11" s="112"/>
      <c r="G11" s="112"/>
      <c r="H11" s="112"/>
      <c r="I11" s="112"/>
      <c r="J11" s="13" t="s">
        <v>24</v>
      </c>
      <c r="K11" s="18" t="s">
        <v>26</v>
      </c>
      <c r="L11" s="6"/>
    </row>
    <row r="12" spans="1:12" ht="12.75" customHeight="1" x14ac:dyDescent="0.2">
      <c r="A12" s="5"/>
      <c r="B12" s="106"/>
      <c r="C12" s="106"/>
      <c r="D12" s="106"/>
      <c r="E12" s="84" t="s">
        <v>23</v>
      </c>
      <c r="F12" s="83"/>
      <c r="G12" s="83"/>
      <c r="H12" s="12"/>
      <c r="I12" s="9"/>
      <c r="J12" s="104" t="s">
        <v>25</v>
      </c>
      <c r="K12" s="105"/>
      <c r="L12" s="5"/>
    </row>
    <row r="13" spans="1:12" ht="12.75" customHeight="1" x14ac:dyDescent="0.2">
      <c r="A13" s="5"/>
      <c r="B13" s="114" t="s">
        <v>28</v>
      </c>
      <c r="C13" s="115"/>
      <c r="D13" s="52" t="s">
        <v>32</v>
      </c>
      <c r="E13" s="113" t="s">
        <v>32</v>
      </c>
      <c r="F13" s="113"/>
      <c r="G13" s="113"/>
      <c r="H13" s="113"/>
      <c r="I13" s="113"/>
      <c r="J13" s="119">
        <v>43873</v>
      </c>
      <c r="K13" s="120"/>
      <c r="L13" s="5"/>
    </row>
    <row r="14" spans="1:12" ht="13.5" customHeight="1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s="1" customFormat="1" ht="12" customHeight="1" x14ac:dyDescent="0.2">
      <c r="A15" s="19"/>
      <c r="B15" s="26" t="s">
        <v>0</v>
      </c>
      <c r="C15" s="118" t="s">
        <v>2</v>
      </c>
      <c r="D15" s="121"/>
      <c r="E15" s="27" t="s">
        <v>3</v>
      </c>
      <c r="F15" s="27" t="s">
        <v>27</v>
      </c>
      <c r="G15" s="118" t="s">
        <v>5</v>
      </c>
      <c r="H15" s="118"/>
      <c r="I15" s="118" t="s">
        <v>6</v>
      </c>
      <c r="J15" s="118"/>
      <c r="K15" s="40" t="s">
        <v>7</v>
      </c>
      <c r="L15" s="19"/>
    </row>
    <row r="16" spans="1:12" s="1" customFormat="1" ht="12" customHeight="1" x14ac:dyDescent="0.2">
      <c r="A16" s="19"/>
      <c r="B16" s="28" t="s">
        <v>1</v>
      </c>
      <c r="C16" s="116"/>
      <c r="D16" s="117"/>
      <c r="E16" s="29"/>
      <c r="F16" s="29"/>
      <c r="G16" s="29" t="s">
        <v>8</v>
      </c>
      <c r="H16" s="29" t="s">
        <v>9</v>
      </c>
      <c r="I16" s="29" t="s">
        <v>8</v>
      </c>
      <c r="J16" s="29" t="s">
        <v>9</v>
      </c>
      <c r="K16" s="41" t="s">
        <v>9</v>
      </c>
      <c r="L16" s="19"/>
    </row>
    <row r="17" spans="1:12" s="3" customFormat="1" ht="12" customHeight="1" x14ac:dyDescent="0.2">
      <c r="A17" s="20"/>
      <c r="B17" s="23" t="s">
        <v>33</v>
      </c>
      <c r="C17" s="70" t="s">
        <v>89</v>
      </c>
      <c r="D17" s="70"/>
      <c r="E17" s="24"/>
      <c r="F17" s="24"/>
      <c r="G17" s="25"/>
      <c r="H17" s="25"/>
      <c r="I17" s="25"/>
      <c r="J17" s="25"/>
      <c r="K17" s="25"/>
      <c r="L17" s="20"/>
    </row>
    <row r="18" spans="1:12" s="3" customFormat="1" ht="9.9499999999999993" customHeight="1" x14ac:dyDescent="0.2">
      <c r="A18" s="20"/>
      <c r="B18" s="30" t="s">
        <v>90</v>
      </c>
      <c r="C18" s="66" t="s">
        <v>91</v>
      </c>
      <c r="D18" s="67"/>
      <c r="E18" s="31">
        <v>1</v>
      </c>
      <c r="F18" s="31" t="s">
        <v>4</v>
      </c>
      <c r="G18" s="32">
        <v>0</v>
      </c>
      <c r="H18" s="32">
        <f>E18*G18</f>
        <v>0</v>
      </c>
      <c r="I18" s="32">
        <f>G18*20/100</f>
        <v>0</v>
      </c>
      <c r="J18" s="32">
        <f>E18*I18</f>
        <v>0</v>
      </c>
      <c r="K18" s="39">
        <f>H18+J18</f>
        <v>0</v>
      </c>
      <c r="L18" s="22"/>
    </row>
    <row r="19" spans="1:12" s="3" customFormat="1" ht="9.9499999999999993" customHeight="1" x14ac:dyDescent="0.2">
      <c r="A19" s="20"/>
      <c r="B19" s="34"/>
      <c r="C19" s="71" t="s">
        <v>41</v>
      </c>
      <c r="D19" s="72"/>
      <c r="E19" s="35"/>
      <c r="F19" s="35"/>
      <c r="G19" s="36"/>
      <c r="H19" s="37"/>
      <c r="I19" s="36"/>
      <c r="J19" s="37"/>
      <c r="K19" s="38"/>
      <c r="L19" s="22"/>
    </row>
    <row r="20" spans="1:12" s="3" customFormat="1" ht="9.9499999999999993" customHeight="1" x14ac:dyDescent="0.2">
      <c r="A20" s="20"/>
      <c r="B20" s="30" t="s">
        <v>93</v>
      </c>
      <c r="C20" s="66" t="s">
        <v>92</v>
      </c>
      <c r="D20" s="67"/>
      <c r="E20" s="31">
        <v>1</v>
      </c>
      <c r="F20" s="31" t="s">
        <v>4</v>
      </c>
      <c r="G20" s="32">
        <v>0</v>
      </c>
      <c r="H20" s="32">
        <f>E20*G20</f>
        <v>0</v>
      </c>
      <c r="I20" s="32">
        <f>G20*20/100</f>
        <v>0</v>
      </c>
      <c r="J20" s="32">
        <f>E20*I20</f>
        <v>0</v>
      </c>
      <c r="K20" s="39">
        <f>H20+J20</f>
        <v>0</v>
      </c>
      <c r="L20" s="22"/>
    </row>
    <row r="21" spans="1:12" s="3" customFormat="1" ht="9.9499999999999993" customHeight="1" x14ac:dyDescent="0.2">
      <c r="A21" s="20"/>
      <c r="B21" s="34"/>
      <c r="C21" s="71" t="s">
        <v>43</v>
      </c>
      <c r="D21" s="72"/>
      <c r="E21" s="35"/>
      <c r="F21" s="35"/>
      <c r="G21" s="36"/>
      <c r="H21" s="37"/>
      <c r="I21" s="36"/>
      <c r="J21" s="37"/>
      <c r="K21" s="38"/>
      <c r="L21" s="22"/>
    </row>
    <row r="22" spans="1:12" s="3" customFormat="1" ht="9.9499999999999993" customHeight="1" x14ac:dyDescent="0.2">
      <c r="A22" s="20"/>
      <c r="B22" s="30" t="s">
        <v>94</v>
      </c>
      <c r="C22" s="66" t="s">
        <v>92</v>
      </c>
      <c r="D22" s="67"/>
      <c r="E22" s="31">
        <v>1</v>
      </c>
      <c r="F22" s="31" t="s">
        <v>4</v>
      </c>
      <c r="G22" s="32">
        <v>0</v>
      </c>
      <c r="H22" s="32">
        <f>E22*G22</f>
        <v>0</v>
      </c>
      <c r="I22" s="32">
        <f>G22*20/100</f>
        <v>0</v>
      </c>
      <c r="J22" s="32">
        <f>E22*I22</f>
        <v>0</v>
      </c>
      <c r="K22" s="39">
        <f>H22+J22</f>
        <v>0</v>
      </c>
      <c r="L22" s="22"/>
    </row>
    <row r="23" spans="1:12" s="3" customFormat="1" ht="9.9499999999999993" customHeight="1" x14ac:dyDescent="0.2">
      <c r="A23" s="20"/>
      <c r="B23" s="34"/>
      <c r="C23" s="71" t="s">
        <v>43</v>
      </c>
      <c r="D23" s="72"/>
      <c r="E23" s="35"/>
      <c r="F23" s="35"/>
      <c r="G23" s="36"/>
      <c r="H23" s="37"/>
      <c r="I23" s="36"/>
      <c r="J23" s="37"/>
      <c r="K23" s="38"/>
      <c r="L23" s="22"/>
    </row>
    <row r="24" spans="1:12" s="3" customFormat="1" ht="9.9499999999999993" customHeight="1" x14ac:dyDescent="0.2">
      <c r="A24" s="20"/>
      <c r="B24" s="30" t="s">
        <v>96</v>
      </c>
      <c r="C24" s="66" t="s">
        <v>95</v>
      </c>
      <c r="D24" s="67"/>
      <c r="E24" s="31">
        <v>25</v>
      </c>
      <c r="F24" s="31" t="s">
        <v>4</v>
      </c>
      <c r="G24" s="32">
        <v>0</v>
      </c>
      <c r="H24" s="32">
        <f>E24*G24</f>
        <v>0</v>
      </c>
      <c r="I24" s="32">
        <f>G24*20/100</f>
        <v>0</v>
      </c>
      <c r="J24" s="32">
        <f>E24*I24</f>
        <v>0</v>
      </c>
      <c r="K24" s="39">
        <f>H24+J24</f>
        <v>0</v>
      </c>
      <c r="L24" s="22"/>
    </row>
    <row r="25" spans="1:12" s="3" customFormat="1" ht="9.9499999999999993" customHeight="1" x14ac:dyDescent="0.2">
      <c r="A25" s="20"/>
      <c r="B25" s="34"/>
      <c r="C25" s="71" t="s">
        <v>42</v>
      </c>
      <c r="D25" s="72"/>
      <c r="E25" s="35"/>
      <c r="F25" s="35"/>
      <c r="G25" s="36"/>
      <c r="H25" s="37"/>
      <c r="I25" s="36"/>
      <c r="J25" s="37"/>
      <c r="K25" s="38"/>
      <c r="L25" s="22"/>
    </row>
    <row r="26" spans="1:12" s="3" customFormat="1" ht="9.9499999999999993" customHeight="1" x14ac:dyDescent="0.2">
      <c r="A26" s="20"/>
      <c r="B26" s="30" t="s">
        <v>97</v>
      </c>
      <c r="C26" s="66" t="s">
        <v>98</v>
      </c>
      <c r="D26" s="67"/>
      <c r="E26" s="31">
        <v>6</v>
      </c>
      <c r="F26" s="31" t="s">
        <v>4</v>
      </c>
      <c r="G26" s="32">
        <v>0</v>
      </c>
      <c r="H26" s="32">
        <f>E26*G26</f>
        <v>0</v>
      </c>
      <c r="I26" s="32">
        <f>G26*20/100</f>
        <v>0</v>
      </c>
      <c r="J26" s="32">
        <f>E26*I26</f>
        <v>0</v>
      </c>
      <c r="K26" s="39">
        <f>H26+J26</f>
        <v>0</v>
      </c>
      <c r="L26" s="22"/>
    </row>
    <row r="27" spans="1:12" s="3" customFormat="1" ht="9.9499999999999993" customHeight="1" x14ac:dyDescent="0.2">
      <c r="A27" s="20"/>
      <c r="B27" s="34"/>
      <c r="C27" s="71" t="s">
        <v>45</v>
      </c>
      <c r="D27" s="72"/>
      <c r="E27" s="35"/>
      <c r="F27" s="35"/>
      <c r="G27" s="36"/>
      <c r="H27" s="37"/>
      <c r="I27" s="36"/>
      <c r="J27" s="37"/>
      <c r="K27" s="38"/>
      <c r="L27" s="22"/>
    </row>
    <row r="28" spans="1:12" s="3" customFormat="1" ht="9.9499999999999993" customHeight="1" x14ac:dyDescent="0.2">
      <c r="A28" s="20"/>
      <c r="B28" s="30" t="s">
        <v>99</v>
      </c>
      <c r="C28" s="66" t="s">
        <v>100</v>
      </c>
      <c r="D28" s="67"/>
      <c r="E28" s="31">
        <v>1</v>
      </c>
      <c r="F28" s="31" t="s">
        <v>4</v>
      </c>
      <c r="G28" s="32">
        <v>0</v>
      </c>
      <c r="H28" s="32">
        <f>E28*G28</f>
        <v>0</v>
      </c>
      <c r="I28" s="32">
        <f>G28*20/100</f>
        <v>0</v>
      </c>
      <c r="J28" s="32">
        <f>E28*I28</f>
        <v>0</v>
      </c>
      <c r="K28" s="39">
        <f>H28+J28</f>
        <v>0</v>
      </c>
      <c r="L28" s="22"/>
    </row>
    <row r="29" spans="1:12" s="3" customFormat="1" ht="9.9499999999999993" customHeight="1" x14ac:dyDescent="0.2">
      <c r="A29" s="20"/>
      <c r="B29" s="34"/>
      <c r="C29" s="71" t="s">
        <v>68</v>
      </c>
      <c r="D29" s="72"/>
      <c r="E29" s="35"/>
      <c r="F29" s="35"/>
      <c r="G29" s="36"/>
      <c r="H29" s="37"/>
      <c r="I29" s="36"/>
      <c r="J29" s="37"/>
      <c r="K29" s="38"/>
      <c r="L29" s="22"/>
    </row>
    <row r="30" spans="1:12" s="3" customFormat="1" ht="9.9499999999999993" customHeight="1" x14ac:dyDescent="0.2">
      <c r="A30" s="20"/>
      <c r="B30" s="30" t="s">
        <v>44</v>
      </c>
      <c r="C30" s="66" t="s">
        <v>102</v>
      </c>
      <c r="D30" s="67"/>
      <c r="E30" s="31">
        <v>32</v>
      </c>
      <c r="F30" s="31" t="s">
        <v>4</v>
      </c>
      <c r="G30" s="32">
        <v>0</v>
      </c>
      <c r="H30" s="32">
        <f>E30*G30</f>
        <v>0</v>
      </c>
      <c r="I30" s="32">
        <f>G30*20/100</f>
        <v>0</v>
      </c>
      <c r="J30" s="32">
        <f>E30*I30</f>
        <v>0</v>
      </c>
      <c r="K30" s="39">
        <f>H30+J30</f>
        <v>0</v>
      </c>
      <c r="L30" s="22"/>
    </row>
    <row r="31" spans="1:12" s="3" customFormat="1" ht="9.9499999999999993" customHeight="1" x14ac:dyDescent="0.2">
      <c r="A31" s="20"/>
      <c r="B31" s="34"/>
      <c r="C31" s="68" t="s">
        <v>101</v>
      </c>
      <c r="D31" s="69"/>
      <c r="E31" s="35"/>
      <c r="F31" s="35"/>
      <c r="G31" s="36"/>
      <c r="H31" s="37"/>
      <c r="I31" s="36"/>
      <c r="J31" s="37"/>
      <c r="K31" s="38"/>
      <c r="L31" s="22"/>
    </row>
    <row r="32" spans="1:12" s="3" customFormat="1" ht="9.9499999999999993" customHeight="1" x14ac:dyDescent="0.2">
      <c r="A32" s="20"/>
      <c r="B32" s="30"/>
      <c r="C32" s="66" t="s">
        <v>108</v>
      </c>
      <c r="D32" s="67"/>
      <c r="E32" s="31"/>
      <c r="F32" s="31"/>
      <c r="G32" s="32"/>
      <c r="H32" s="32"/>
      <c r="I32" s="32"/>
      <c r="J32" s="32"/>
      <c r="K32" s="39"/>
      <c r="L32" s="22"/>
    </row>
    <row r="33" spans="1:12" s="3" customFormat="1" ht="9.9499999999999993" customHeight="1" x14ac:dyDescent="0.2">
      <c r="A33" s="20"/>
      <c r="B33" s="55"/>
      <c r="C33" s="71" t="s">
        <v>61</v>
      </c>
      <c r="D33" s="72"/>
      <c r="E33" s="56"/>
      <c r="F33" s="56"/>
      <c r="G33" s="57"/>
      <c r="H33" s="58"/>
      <c r="I33" s="57"/>
      <c r="J33" s="58"/>
      <c r="K33" s="59"/>
      <c r="L33" s="22"/>
    </row>
    <row r="34" spans="1:12" s="3" customFormat="1" ht="9.9499999999999993" customHeight="1" x14ac:dyDescent="0.2">
      <c r="A34" s="60"/>
      <c r="B34" s="54" t="s">
        <v>46</v>
      </c>
      <c r="C34" s="64" t="s">
        <v>103</v>
      </c>
      <c r="D34" s="65"/>
      <c r="E34" s="53">
        <v>59</v>
      </c>
      <c r="F34" s="53" t="s">
        <v>58</v>
      </c>
      <c r="G34" s="32">
        <v>0</v>
      </c>
      <c r="H34" s="32">
        <f>E34*G34</f>
        <v>0</v>
      </c>
      <c r="I34" s="32">
        <f>G34*20/100</f>
        <v>0</v>
      </c>
      <c r="J34" s="32">
        <f>E34*I34</f>
        <v>0</v>
      </c>
      <c r="K34" s="39">
        <f>H34+J34</f>
        <v>0</v>
      </c>
      <c r="L34" s="22"/>
    </row>
    <row r="35" spans="1:12" s="3" customFormat="1" ht="9.9499999999999993" customHeight="1" x14ac:dyDescent="0.2">
      <c r="A35" s="60"/>
      <c r="B35" s="54" t="s">
        <v>47</v>
      </c>
      <c r="C35" s="64" t="s">
        <v>104</v>
      </c>
      <c r="D35" s="65"/>
      <c r="E35" s="53">
        <v>124</v>
      </c>
      <c r="F35" s="53" t="s">
        <v>58</v>
      </c>
      <c r="G35" s="32">
        <v>0</v>
      </c>
      <c r="H35" s="32">
        <f t="shared" ref="H35:H38" si="0">E35*G35</f>
        <v>0</v>
      </c>
      <c r="I35" s="32">
        <f t="shared" ref="I35:I38" si="1">G35*20/100</f>
        <v>0</v>
      </c>
      <c r="J35" s="32">
        <f t="shared" ref="J35:J38" si="2">E35*I35</f>
        <v>0</v>
      </c>
      <c r="K35" s="39">
        <f t="shared" ref="K35:K38" si="3">H35+J35</f>
        <v>0</v>
      </c>
      <c r="L35" s="22"/>
    </row>
    <row r="36" spans="1:12" s="3" customFormat="1" ht="9.9499999999999993" customHeight="1" x14ac:dyDescent="0.2">
      <c r="A36" s="60"/>
      <c r="B36" s="54" t="s">
        <v>48</v>
      </c>
      <c r="C36" s="64" t="s">
        <v>105</v>
      </c>
      <c r="D36" s="65"/>
      <c r="E36" s="53">
        <v>63</v>
      </c>
      <c r="F36" s="53" t="s">
        <v>58</v>
      </c>
      <c r="G36" s="32">
        <v>0</v>
      </c>
      <c r="H36" s="32">
        <f t="shared" si="0"/>
        <v>0</v>
      </c>
      <c r="I36" s="32">
        <f t="shared" si="1"/>
        <v>0</v>
      </c>
      <c r="J36" s="32">
        <f t="shared" si="2"/>
        <v>0</v>
      </c>
      <c r="K36" s="39">
        <f t="shared" si="3"/>
        <v>0</v>
      </c>
      <c r="L36" s="22"/>
    </row>
    <row r="37" spans="1:12" s="3" customFormat="1" ht="9.9499999999999993" customHeight="1" x14ac:dyDescent="0.2">
      <c r="A37" s="60"/>
      <c r="B37" s="54" t="s">
        <v>49</v>
      </c>
      <c r="C37" s="64" t="s">
        <v>106</v>
      </c>
      <c r="D37" s="65"/>
      <c r="E37" s="53">
        <v>45</v>
      </c>
      <c r="F37" s="53" t="s">
        <v>58</v>
      </c>
      <c r="G37" s="32">
        <v>0</v>
      </c>
      <c r="H37" s="32">
        <f t="shared" si="0"/>
        <v>0</v>
      </c>
      <c r="I37" s="32">
        <f t="shared" si="1"/>
        <v>0</v>
      </c>
      <c r="J37" s="32">
        <f t="shared" si="2"/>
        <v>0</v>
      </c>
      <c r="K37" s="39">
        <f t="shared" si="3"/>
        <v>0</v>
      </c>
      <c r="L37" s="22"/>
    </row>
    <row r="38" spans="1:12" s="3" customFormat="1" ht="9.9499999999999993" customHeight="1" x14ac:dyDescent="0.2">
      <c r="A38" s="60"/>
      <c r="B38" s="54" t="s">
        <v>50</v>
      </c>
      <c r="C38" s="64" t="s">
        <v>107</v>
      </c>
      <c r="D38" s="65"/>
      <c r="E38" s="53">
        <v>59</v>
      </c>
      <c r="F38" s="53" t="s">
        <v>58</v>
      </c>
      <c r="G38" s="32">
        <v>0</v>
      </c>
      <c r="H38" s="32">
        <f t="shared" si="0"/>
        <v>0</v>
      </c>
      <c r="I38" s="32">
        <f t="shared" si="1"/>
        <v>0</v>
      </c>
      <c r="J38" s="32">
        <f t="shared" si="2"/>
        <v>0</v>
      </c>
      <c r="K38" s="39">
        <f t="shared" si="3"/>
        <v>0</v>
      </c>
      <c r="L38" s="22"/>
    </row>
    <row r="39" spans="1:12" s="3" customFormat="1" ht="9.9499999999999993" customHeight="1" x14ac:dyDescent="0.2">
      <c r="A39" s="61"/>
      <c r="B39" s="30" t="s">
        <v>51</v>
      </c>
      <c r="C39" s="66" t="s">
        <v>109</v>
      </c>
      <c r="D39" s="67"/>
      <c r="E39" s="31">
        <v>13</v>
      </c>
      <c r="F39" s="31" t="s">
        <v>4</v>
      </c>
      <c r="G39" s="32">
        <v>0</v>
      </c>
      <c r="H39" s="32">
        <f>E39*G39</f>
        <v>0</v>
      </c>
      <c r="I39" s="32">
        <f>G39*20/100</f>
        <v>0</v>
      </c>
      <c r="J39" s="32">
        <f>E39*I39</f>
        <v>0</v>
      </c>
      <c r="K39" s="39">
        <f>H39+J39</f>
        <v>0</v>
      </c>
      <c r="L39" s="22"/>
    </row>
    <row r="40" spans="1:12" s="3" customFormat="1" ht="9.9499999999999993" customHeight="1" x14ac:dyDescent="0.2">
      <c r="A40" s="61"/>
      <c r="B40" s="34"/>
      <c r="C40" s="68" t="s">
        <v>110</v>
      </c>
      <c r="D40" s="69"/>
      <c r="E40" s="35"/>
      <c r="F40" s="35"/>
      <c r="G40" s="36"/>
      <c r="H40" s="37"/>
      <c r="I40" s="36"/>
      <c r="J40" s="37"/>
      <c r="K40" s="38"/>
      <c r="L40" s="22"/>
    </row>
    <row r="41" spans="1:12" s="3" customFormat="1" ht="9.9499999999999993" customHeight="1" x14ac:dyDescent="0.2">
      <c r="A41" s="61"/>
      <c r="B41" s="30" t="s">
        <v>52</v>
      </c>
      <c r="C41" s="66" t="s">
        <v>109</v>
      </c>
      <c r="D41" s="67"/>
      <c r="E41" s="31">
        <v>19</v>
      </c>
      <c r="F41" s="31" t="s">
        <v>4</v>
      </c>
      <c r="G41" s="32">
        <v>0</v>
      </c>
      <c r="H41" s="32">
        <f>E41*G41</f>
        <v>0</v>
      </c>
      <c r="I41" s="32">
        <f>G41*20/100</f>
        <v>0</v>
      </c>
      <c r="J41" s="32">
        <f>E41*I41</f>
        <v>0</v>
      </c>
      <c r="K41" s="39">
        <f>H41+J41</f>
        <v>0</v>
      </c>
      <c r="L41" s="22"/>
    </row>
    <row r="42" spans="1:12" s="3" customFormat="1" ht="9.9499999999999993" customHeight="1" x14ac:dyDescent="0.2">
      <c r="A42" s="61"/>
      <c r="B42" s="34"/>
      <c r="C42" s="68" t="s">
        <v>111</v>
      </c>
      <c r="D42" s="69"/>
      <c r="E42" s="35"/>
      <c r="F42" s="35"/>
      <c r="G42" s="36"/>
      <c r="H42" s="37"/>
      <c r="I42" s="36"/>
      <c r="J42" s="37"/>
      <c r="K42" s="38"/>
      <c r="L42" s="22"/>
    </row>
    <row r="43" spans="1:12" s="3" customFormat="1" ht="9.9499999999999993" customHeight="1" x14ac:dyDescent="0.2">
      <c r="A43" s="61"/>
      <c r="B43" s="30" t="s">
        <v>53</v>
      </c>
      <c r="C43" s="66" t="s">
        <v>112</v>
      </c>
      <c r="D43" s="67"/>
      <c r="E43" s="31">
        <v>68</v>
      </c>
      <c r="F43" s="31" t="s">
        <v>4</v>
      </c>
      <c r="G43" s="32">
        <v>0</v>
      </c>
      <c r="H43" s="32">
        <f>E43*G43</f>
        <v>0</v>
      </c>
      <c r="I43" s="32">
        <f>G43*20/100</f>
        <v>0</v>
      </c>
      <c r="J43" s="32">
        <f>E43*I43</f>
        <v>0</v>
      </c>
      <c r="K43" s="39">
        <f>H43+J43</f>
        <v>0</v>
      </c>
      <c r="L43" s="22"/>
    </row>
    <row r="44" spans="1:12" s="3" customFormat="1" ht="9.9499999999999993" customHeight="1" x14ac:dyDescent="0.2">
      <c r="A44" s="61"/>
      <c r="B44" s="34"/>
      <c r="C44" s="71" t="s">
        <v>74</v>
      </c>
      <c r="D44" s="72"/>
      <c r="E44" s="35"/>
      <c r="F44" s="35"/>
      <c r="G44" s="36"/>
      <c r="H44" s="37"/>
      <c r="I44" s="36"/>
      <c r="J44" s="37"/>
      <c r="K44" s="38"/>
      <c r="L44" s="22"/>
    </row>
    <row r="45" spans="1:12" s="3" customFormat="1" ht="9.9499999999999993" customHeight="1" x14ac:dyDescent="0.2">
      <c r="A45" s="20"/>
      <c r="B45" s="30" t="s">
        <v>54</v>
      </c>
      <c r="C45" s="66" t="s">
        <v>76</v>
      </c>
      <c r="D45" s="67"/>
      <c r="E45" s="31">
        <v>20</v>
      </c>
      <c r="F45" s="31" t="s">
        <v>39</v>
      </c>
      <c r="G45" s="32">
        <v>0</v>
      </c>
      <c r="H45" s="32">
        <f>E45*G45</f>
        <v>0</v>
      </c>
      <c r="I45" s="32">
        <f>G45*20/100</f>
        <v>0</v>
      </c>
      <c r="J45" s="32">
        <f>E45*I45</f>
        <v>0</v>
      </c>
      <c r="K45" s="39">
        <f>H45+J45</f>
        <v>0</v>
      </c>
      <c r="L45" s="22"/>
    </row>
    <row r="46" spans="1:12" s="3" customFormat="1" ht="9.9499999999999993" customHeight="1" x14ac:dyDescent="0.2">
      <c r="A46" s="20"/>
      <c r="B46" s="34"/>
      <c r="C46" s="71"/>
      <c r="D46" s="72"/>
      <c r="E46" s="35"/>
      <c r="F46" s="35"/>
      <c r="G46" s="36"/>
      <c r="H46" s="37"/>
      <c r="I46" s="36"/>
      <c r="J46" s="37"/>
      <c r="K46" s="38"/>
      <c r="L46" s="22"/>
    </row>
    <row r="47" spans="1:12" s="3" customFormat="1" ht="9.9499999999999993" customHeight="1" x14ac:dyDescent="0.2">
      <c r="A47" s="20"/>
      <c r="B47" s="30" t="s">
        <v>55</v>
      </c>
      <c r="C47" s="66" t="s">
        <v>113</v>
      </c>
      <c r="D47" s="67"/>
      <c r="E47" s="31">
        <v>1</v>
      </c>
      <c r="F47" s="31" t="s">
        <v>4</v>
      </c>
      <c r="G47" s="32">
        <v>0</v>
      </c>
      <c r="H47" s="32">
        <f>E47*G47</f>
        <v>0</v>
      </c>
      <c r="I47" s="32">
        <f>G47*20/100</f>
        <v>0</v>
      </c>
      <c r="J47" s="32">
        <f>E47*I47</f>
        <v>0</v>
      </c>
      <c r="K47" s="39">
        <f>H47+J47</f>
        <v>0</v>
      </c>
      <c r="L47" s="22"/>
    </row>
    <row r="48" spans="1:12" s="3" customFormat="1" ht="9.9499999999999993" customHeight="1" x14ac:dyDescent="0.2">
      <c r="A48" s="20"/>
      <c r="B48" s="34"/>
      <c r="C48" s="68"/>
      <c r="D48" s="69"/>
      <c r="E48" s="35"/>
      <c r="F48" s="35"/>
      <c r="G48" s="36"/>
      <c r="H48" s="37"/>
      <c r="I48" s="36"/>
      <c r="J48" s="37"/>
      <c r="K48" s="38"/>
      <c r="L48" s="22"/>
    </row>
    <row r="49" spans="1:12" s="3" customFormat="1" ht="9.9499999999999993" customHeight="1" x14ac:dyDescent="0.2">
      <c r="A49" s="20"/>
      <c r="B49" s="30" t="s">
        <v>56</v>
      </c>
      <c r="C49" s="66" t="s">
        <v>130</v>
      </c>
      <c r="D49" s="67"/>
      <c r="E49" s="31">
        <v>3</v>
      </c>
      <c r="F49" s="31" t="s">
        <v>4</v>
      </c>
      <c r="G49" s="32">
        <v>0</v>
      </c>
      <c r="H49" s="32">
        <f>E49*G49</f>
        <v>0</v>
      </c>
      <c r="I49" s="32">
        <f>G49*20/100</f>
        <v>0</v>
      </c>
      <c r="J49" s="32">
        <f>E49*I49</f>
        <v>0</v>
      </c>
      <c r="K49" s="39">
        <f>H49+J49</f>
        <v>0</v>
      </c>
      <c r="L49" s="22"/>
    </row>
    <row r="50" spans="1:12" s="3" customFormat="1" ht="29.25" customHeight="1" x14ac:dyDescent="0.2">
      <c r="A50" s="20"/>
      <c r="B50" s="34"/>
      <c r="C50" s="75" t="s">
        <v>131</v>
      </c>
      <c r="D50" s="76"/>
      <c r="E50" s="35"/>
      <c r="F50" s="35"/>
      <c r="G50" s="36"/>
      <c r="H50" s="37"/>
      <c r="I50" s="36"/>
      <c r="J50" s="37"/>
      <c r="K50" s="38"/>
      <c r="L50" s="22"/>
    </row>
    <row r="51" spans="1:12" s="3" customFormat="1" ht="9.9499999999999993" customHeight="1" x14ac:dyDescent="0.2">
      <c r="A51" s="20"/>
      <c r="B51" s="42"/>
      <c r="C51" s="73" t="s">
        <v>10</v>
      </c>
      <c r="D51" s="74"/>
      <c r="E51" s="43"/>
      <c r="F51" s="43"/>
      <c r="G51" s="44"/>
      <c r="H51" s="45">
        <f>SUM(H18:H48)</f>
        <v>0</v>
      </c>
      <c r="I51" s="45"/>
      <c r="J51" s="45">
        <f>SUM(J18:J48)</f>
        <v>0</v>
      </c>
      <c r="K51" s="46">
        <f>SUM(K18:K48)</f>
        <v>0</v>
      </c>
      <c r="L51" s="22"/>
    </row>
    <row r="52" spans="1:12" s="3" customFormat="1" ht="9.9499999999999993" customHeight="1" x14ac:dyDescent="0.2">
      <c r="A52" s="20"/>
      <c r="B52" s="47"/>
      <c r="C52" s="62"/>
      <c r="D52" s="63"/>
      <c r="E52" s="48"/>
      <c r="F52" s="48"/>
      <c r="G52" s="49"/>
      <c r="H52" s="50"/>
      <c r="I52" s="50"/>
      <c r="J52" s="50"/>
      <c r="K52" s="51"/>
      <c r="L52" s="22"/>
    </row>
    <row r="53" spans="1:12" s="3" customFormat="1" ht="12" customHeight="1" x14ac:dyDescent="0.2">
      <c r="A53" s="20"/>
      <c r="B53" s="23" t="s">
        <v>34</v>
      </c>
      <c r="C53" s="70" t="s">
        <v>114</v>
      </c>
      <c r="D53" s="70"/>
      <c r="E53" s="24"/>
      <c r="F53" s="24"/>
      <c r="G53" s="25"/>
      <c r="H53" s="25"/>
      <c r="I53" s="25"/>
      <c r="J53" s="25"/>
      <c r="K53" s="25"/>
      <c r="L53" s="20"/>
    </row>
    <row r="54" spans="1:12" s="3" customFormat="1" ht="9.9499999999999993" customHeight="1" x14ac:dyDescent="0.2">
      <c r="A54" s="20"/>
      <c r="B54" s="30" t="s">
        <v>60</v>
      </c>
      <c r="C54" s="66" t="s">
        <v>115</v>
      </c>
      <c r="D54" s="67"/>
      <c r="E54" s="31">
        <v>1</v>
      </c>
      <c r="F54" s="31" t="s">
        <v>4</v>
      </c>
      <c r="G54" s="32">
        <v>0</v>
      </c>
      <c r="H54" s="32">
        <f>E54*G54</f>
        <v>0</v>
      </c>
      <c r="I54" s="32">
        <f>G54*20/100</f>
        <v>0</v>
      </c>
      <c r="J54" s="32">
        <f>E54*I54</f>
        <v>0</v>
      </c>
      <c r="K54" s="39">
        <f>H54+J54</f>
        <v>0</v>
      </c>
      <c r="L54" s="22"/>
    </row>
    <row r="55" spans="1:12" s="3" customFormat="1" ht="9.9499999999999993" customHeight="1" x14ac:dyDescent="0.2">
      <c r="A55" s="20"/>
      <c r="B55" s="34"/>
      <c r="C55" s="71" t="s">
        <v>75</v>
      </c>
      <c r="D55" s="72"/>
      <c r="E55" s="35"/>
      <c r="F55" s="35"/>
      <c r="G55" s="36"/>
      <c r="H55" s="37"/>
      <c r="I55" s="36"/>
      <c r="J55" s="37"/>
      <c r="K55" s="38"/>
      <c r="L55" s="22"/>
    </row>
    <row r="56" spans="1:12" s="3" customFormat="1" ht="9.9499999999999993" customHeight="1" x14ac:dyDescent="0.2">
      <c r="A56" s="20"/>
      <c r="B56" s="30" t="s">
        <v>117</v>
      </c>
      <c r="C56" s="66" t="s">
        <v>116</v>
      </c>
      <c r="D56" s="67"/>
      <c r="E56" s="31">
        <v>3</v>
      </c>
      <c r="F56" s="31" t="s">
        <v>4</v>
      </c>
      <c r="G56" s="32">
        <v>0</v>
      </c>
      <c r="H56" s="32">
        <f>E56*G56</f>
        <v>0</v>
      </c>
      <c r="I56" s="32">
        <f>G56*20/100</f>
        <v>0</v>
      </c>
      <c r="J56" s="32">
        <f>E56*I56</f>
        <v>0</v>
      </c>
      <c r="K56" s="39">
        <f>H56+J56</f>
        <v>0</v>
      </c>
      <c r="L56" s="22"/>
    </row>
    <row r="57" spans="1:12" s="3" customFormat="1" ht="9.9499999999999993" customHeight="1" x14ac:dyDescent="0.2">
      <c r="A57" s="20"/>
      <c r="B57" s="34"/>
      <c r="C57" s="71" t="s">
        <v>57</v>
      </c>
      <c r="D57" s="72"/>
      <c r="E57" s="35"/>
      <c r="F57" s="35"/>
      <c r="G57" s="36"/>
      <c r="H57" s="37"/>
      <c r="I57" s="36"/>
      <c r="J57" s="37"/>
      <c r="K57" s="38"/>
      <c r="L57" s="22"/>
    </row>
    <row r="58" spans="1:12" s="3" customFormat="1" ht="9.9499999999999993" customHeight="1" x14ac:dyDescent="0.2">
      <c r="A58" s="20"/>
      <c r="B58" s="30" t="s">
        <v>62</v>
      </c>
      <c r="C58" s="66" t="s">
        <v>102</v>
      </c>
      <c r="D58" s="67"/>
      <c r="E58" s="31">
        <v>3</v>
      </c>
      <c r="F58" s="31" t="s">
        <v>4</v>
      </c>
      <c r="G58" s="32">
        <v>0</v>
      </c>
      <c r="H58" s="32">
        <f>E58*G58</f>
        <v>0</v>
      </c>
      <c r="I58" s="32">
        <f>G58*20/100</f>
        <v>0</v>
      </c>
      <c r="J58" s="32">
        <f>E58*I58</f>
        <v>0</v>
      </c>
      <c r="K58" s="39">
        <f>H58+J58</f>
        <v>0</v>
      </c>
      <c r="L58" s="22"/>
    </row>
    <row r="59" spans="1:12" s="3" customFormat="1" ht="9.9499999999999993" customHeight="1" x14ac:dyDescent="0.2">
      <c r="A59" s="20"/>
      <c r="B59" s="34"/>
      <c r="C59" s="68" t="s">
        <v>101</v>
      </c>
      <c r="D59" s="69"/>
      <c r="E59" s="35"/>
      <c r="F59" s="35"/>
      <c r="G59" s="36"/>
      <c r="H59" s="37"/>
      <c r="I59" s="36"/>
      <c r="J59" s="37"/>
      <c r="K59" s="38"/>
      <c r="L59" s="22"/>
    </row>
    <row r="60" spans="1:12" s="3" customFormat="1" ht="9.9499999999999993" customHeight="1" x14ac:dyDescent="0.2">
      <c r="A60" s="20"/>
      <c r="B60" s="30" t="s">
        <v>63</v>
      </c>
      <c r="C60" s="66" t="s">
        <v>118</v>
      </c>
      <c r="D60" s="67"/>
      <c r="E60" s="31">
        <v>29</v>
      </c>
      <c r="F60" s="31" t="s">
        <v>58</v>
      </c>
      <c r="G60" s="32"/>
      <c r="H60" s="32"/>
      <c r="I60" s="32"/>
      <c r="J60" s="32"/>
      <c r="K60" s="39"/>
      <c r="L60" s="22"/>
    </row>
    <row r="61" spans="1:12" s="3" customFormat="1" ht="9.9499999999999993" customHeight="1" x14ac:dyDescent="0.2">
      <c r="A61" s="20"/>
      <c r="B61" s="55"/>
      <c r="C61" s="71" t="s">
        <v>59</v>
      </c>
      <c r="D61" s="72"/>
      <c r="E61" s="56"/>
      <c r="F61" s="56"/>
      <c r="G61" s="57"/>
      <c r="H61" s="58"/>
      <c r="I61" s="57"/>
      <c r="J61" s="58"/>
      <c r="K61" s="59"/>
      <c r="L61" s="22"/>
    </row>
    <row r="62" spans="1:12" s="3" customFormat="1" ht="9.9499999999999993" customHeight="1" x14ac:dyDescent="0.2">
      <c r="A62" s="61"/>
      <c r="B62" s="30" t="s">
        <v>64</v>
      </c>
      <c r="C62" s="66" t="s">
        <v>112</v>
      </c>
      <c r="D62" s="67"/>
      <c r="E62" s="31">
        <v>6</v>
      </c>
      <c r="F62" s="31" t="s">
        <v>4</v>
      </c>
      <c r="G62" s="32">
        <v>0</v>
      </c>
      <c r="H62" s="32">
        <f>E62*G62</f>
        <v>0</v>
      </c>
      <c r="I62" s="32">
        <f>G62*20/100</f>
        <v>0</v>
      </c>
      <c r="J62" s="32">
        <f>E62*I62</f>
        <v>0</v>
      </c>
      <c r="K62" s="39">
        <f>H62+J62</f>
        <v>0</v>
      </c>
      <c r="L62" s="22"/>
    </row>
    <row r="63" spans="1:12" s="3" customFormat="1" ht="9.9499999999999993" customHeight="1" x14ac:dyDescent="0.2">
      <c r="A63" s="61"/>
      <c r="B63" s="34"/>
      <c r="C63" s="71" t="s">
        <v>74</v>
      </c>
      <c r="D63" s="72"/>
      <c r="E63" s="35"/>
      <c r="F63" s="35"/>
      <c r="G63" s="36"/>
      <c r="H63" s="37"/>
      <c r="I63" s="36"/>
      <c r="J63" s="37"/>
      <c r="K63" s="38"/>
      <c r="L63" s="22"/>
    </row>
    <row r="64" spans="1:12" s="3" customFormat="1" ht="9.9499999999999993" customHeight="1" x14ac:dyDescent="0.2">
      <c r="A64" s="20"/>
      <c r="B64" s="30" t="s">
        <v>65</v>
      </c>
      <c r="C64" s="66" t="s">
        <v>119</v>
      </c>
      <c r="D64" s="67"/>
      <c r="E64" s="31">
        <v>2</v>
      </c>
      <c r="F64" s="31" t="s">
        <v>4</v>
      </c>
      <c r="G64" s="32">
        <v>0</v>
      </c>
      <c r="H64" s="32">
        <f>E64*G64</f>
        <v>0</v>
      </c>
      <c r="I64" s="32">
        <f>G64*20/100</f>
        <v>0</v>
      </c>
      <c r="J64" s="32">
        <f>E64*I64</f>
        <v>0</v>
      </c>
      <c r="K64" s="39">
        <f>H64+J64</f>
        <v>0</v>
      </c>
      <c r="L64" s="22"/>
    </row>
    <row r="65" spans="1:12" s="3" customFormat="1" ht="9.9499999999999993" customHeight="1" x14ac:dyDescent="0.2">
      <c r="A65" s="20"/>
      <c r="B65" s="34"/>
      <c r="C65" s="68"/>
      <c r="D65" s="69"/>
      <c r="E65" s="35"/>
      <c r="F65" s="35"/>
      <c r="G65" s="36"/>
      <c r="H65" s="37"/>
      <c r="I65" s="36"/>
      <c r="J65" s="37"/>
      <c r="K65" s="38"/>
      <c r="L65" s="22"/>
    </row>
    <row r="66" spans="1:12" s="3" customFormat="1" ht="9.9499999999999993" customHeight="1" x14ac:dyDescent="0.2">
      <c r="A66" s="20"/>
      <c r="B66" s="42"/>
      <c r="C66" s="73" t="s">
        <v>10</v>
      </c>
      <c r="D66" s="74"/>
      <c r="E66" s="43"/>
      <c r="F66" s="43"/>
      <c r="G66" s="44"/>
      <c r="H66" s="45">
        <f>SUM(H54:H65)</f>
        <v>0</v>
      </c>
      <c r="I66" s="45"/>
      <c r="J66" s="45">
        <f>SUM(J54:J65)</f>
        <v>0</v>
      </c>
      <c r="K66" s="46">
        <f>SUM(K54:K65)</f>
        <v>0</v>
      </c>
      <c r="L66" s="22"/>
    </row>
    <row r="67" spans="1:12" s="3" customFormat="1" ht="9.9499999999999993" customHeight="1" x14ac:dyDescent="0.2">
      <c r="A67" s="20"/>
      <c r="B67" s="47"/>
      <c r="C67" s="62"/>
      <c r="D67" s="63"/>
      <c r="E67" s="48"/>
      <c r="F67" s="48"/>
      <c r="G67" s="49"/>
      <c r="H67" s="50"/>
      <c r="I67" s="50"/>
      <c r="J67" s="50"/>
      <c r="K67" s="51"/>
      <c r="L67" s="22"/>
    </row>
    <row r="68" spans="1:12" s="3" customFormat="1" ht="12" customHeight="1" x14ac:dyDescent="0.2">
      <c r="A68" s="20"/>
      <c r="B68" s="23" t="s">
        <v>35</v>
      </c>
      <c r="C68" s="70" t="s">
        <v>120</v>
      </c>
      <c r="D68" s="70"/>
      <c r="E68" s="24"/>
      <c r="F68" s="24"/>
      <c r="G68" s="25"/>
      <c r="H68" s="25"/>
      <c r="I68" s="25"/>
      <c r="J68" s="25"/>
      <c r="K68" s="25"/>
      <c r="L68" s="20"/>
    </row>
    <row r="69" spans="1:12" s="3" customFormat="1" ht="9.9499999999999993" customHeight="1" x14ac:dyDescent="0.2">
      <c r="A69" s="20"/>
      <c r="B69" s="30" t="s">
        <v>66</v>
      </c>
      <c r="C69" s="66" t="s">
        <v>121</v>
      </c>
      <c r="D69" s="67"/>
      <c r="E69" s="31">
        <v>1</v>
      </c>
      <c r="F69" s="31" t="s">
        <v>4</v>
      </c>
      <c r="G69" s="32">
        <v>0</v>
      </c>
      <c r="H69" s="32">
        <f>E69*G69</f>
        <v>0</v>
      </c>
      <c r="I69" s="32">
        <f>G69*20/100</f>
        <v>0</v>
      </c>
      <c r="J69" s="32">
        <f>E69*I69</f>
        <v>0</v>
      </c>
      <c r="K69" s="39">
        <f>H69+J69</f>
        <v>0</v>
      </c>
      <c r="L69" s="22"/>
    </row>
    <row r="70" spans="1:12" s="3" customFormat="1" ht="9.9499999999999993" customHeight="1" x14ac:dyDescent="0.2">
      <c r="A70" s="20"/>
      <c r="B70" s="34"/>
      <c r="C70" s="71" t="s">
        <v>122</v>
      </c>
      <c r="D70" s="72"/>
      <c r="E70" s="35"/>
      <c r="F70" s="35"/>
      <c r="G70" s="36"/>
      <c r="H70" s="37"/>
      <c r="I70" s="36"/>
      <c r="J70" s="37"/>
      <c r="K70" s="38"/>
      <c r="L70" s="22"/>
    </row>
    <row r="71" spans="1:12" s="3" customFormat="1" ht="9.9499999999999993" customHeight="1" x14ac:dyDescent="0.2">
      <c r="A71" s="20"/>
      <c r="B71" s="30" t="s">
        <v>67</v>
      </c>
      <c r="C71" s="66" t="s">
        <v>116</v>
      </c>
      <c r="D71" s="67"/>
      <c r="E71" s="31">
        <v>1</v>
      </c>
      <c r="F71" s="31" t="s">
        <v>4</v>
      </c>
      <c r="G71" s="32">
        <v>0</v>
      </c>
      <c r="H71" s="32">
        <f>E71*G71</f>
        <v>0</v>
      </c>
      <c r="I71" s="32">
        <f>G71*20/100</f>
        <v>0</v>
      </c>
      <c r="J71" s="32">
        <f>E71*I71</f>
        <v>0</v>
      </c>
      <c r="K71" s="39">
        <f>H71+J71</f>
        <v>0</v>
      </c>
      <c r="L71" s="22"/>
    </row>
    <row r="72" spans="1:12" s="3" customFormat="1" ht="9.9499999999999993" customHeight="1" x14ac:dyDescent="0.2">
      <c r="A72" s="20"/>
      <c r="B72" s="34"/>
      <c r="C72" s="71" t="s">
        <v>123</v>
      </c>
      <c r="D72" s="72"/>
      <c r="E72" s="35"/>
      <c r="F72" s="35"/>
      <c r="G72" s="36"/>
      <c r="H72" s="37"/>
      <c r="I72" s="36"/>
      <c r="J72" s="37"/>
      <c r="K72" s="38"/>
      <c r="L72" s="22"/>
    </row>
    <row r="73" spans="1:12" s="3" customFormat="1" ht="9.9499999999999993" customHeight="1" x14ac:dyDescent="0.2">
      <c r="A73" s="20"/>
      <c r="B73" s="30" t="s">
        <v>69</v>
      </c>
      <c r="C73" s="66" t="s">
        <v>102</v>
      </c>
      <c r="D73" s="67"/>
      <c r="E73" s="31">
        <v>1</v>
      </c>
      <c r="F73" s="31" t="s">
        <v>4</v>
      </c>
      <c r="G73" s="32">
        <v>0</v>
      </c>
      <c r="H73" s="32">
        <f>E73*G73</f>
        <v>0</v>
      </c>
      <c r="I73" s="32">
        <f>G73*20/100</f>
        <v>0</v>
      </c>
      <c r="J73" s="32">
        <f>E73*I73</f>
        <v>0</v>
      </c>
      <c r="K73" s="39">
        <f>H73+J73</f>
        <v>0</v>
      </c>
      <c r="L73" s="22"/>
    </row>
    <row r="74" spans="1:12" s="3" customFormat="1" ht="9.9499999999999993" customHeight="1" x14ac:dyDescent="0.2">
      <c r="A74" s="20"/>
      <c r="B74" s="34"/>
      <c r="C74" s="68" t="s">
        <v>101</v>
      </c>
      <c r="D74" s="69"/>
      <c r="E74" s="35"/>
      <c r="F74" s="35"/>
      <c r="G74" s="36"/>
      <c r="H74" s="37"/>
      <c r="I74" s="36"/>
      <c r="J74" s="37"/>
      <c r="K74" s="38"/>
      <c r="L74" s="22"/>
    </row>
    <row r="75" spans="1:12" s="3" customFormat="1" ht="9.9499999999999993" customHeight="1" x14ac:dyDescent="0.2">
      <c r="A75" s="20"/>
      <c r="B75" s="30" t="s">
        <v>70</v>
      </c>
      <c r="C75" s="66" t="s">
        <v>118</v>
      </c>
      <c r="D75" s="67"/>
      <c r="E75" s="31">
        <v>12</v>
      </c>
      <c r="F75" s="31" t="s">
        <v>58</v>
      </c>
      <c r="G75" s="32"/>
      <c r="H75" s="32"/>
      <c r="I75" s="32"/>
      <c r="J75" s="32"/>
      <c r="K75" s="39"/>
      <c r="L75" s="22"/>
    </row>
    <row r="76" spans="1:12" s="3" customFormat="1" ht="9.9499999999999993" customHeight="1" x14ac:dyDescent="0.2">
      <c r="A76" s="20"/>
      <c r="B76" s="55"/>
      <c r="C76" s="71" t="s">
        <v>59</v>
      </c>
      <c r="D76" s="72"/>
      <c r="E76" s="56"/>
      <c r="F76" s="56"/>
      <c r="G76" s="57"/>
      <c r="H76" s="58"/>
      <c r="I76" s="57"/>
      <c r="J76" s="58"/>
      <c r="K76" s="59"/>
      <c r="L76" s="22"/>
    </row>
    <row r="77" spans="1:12" s="3" customFormat="1" ht="9.9499999999999993" customHeight="1" x14ac:dyDescent="0.2">
      <c r="A77" s="61"/>
      <c r="B77" s="30" t="s">
        <v>71</v>
      </c>
      <c r="C77" s="66" t="s">
        <v>112</v>
      </c>
      <c r="D77" s="67"/>
      <c r="E77" s="31">
        <v>1</v>
      </c>
      <c r="F77" s="31" t="s">
        <v>4</v>
      </c>
      <c r="G77" s="32">
        <v>0</v>
      </c>
      <c r="H77" s="32">
        <f>E77*G77</f>
        <v>0</v>
      </c>
      <c r="I77" s="32">
        <f>G77*20/100</f>
        <v>0</v>
      </c>
      <c r="J77" s="32">
        <f>E77*I77</f>
        <v>0</v>
      </c>
      <c r="K77" s="39">
        <f>H77+J77</f>
        <v>0</v>
      </c>
      <c r="L77" s="22"/>
    </row>
    <row r="78" spans="1:12" s="3" customFormat="1" ht="9.9499999999999993" customHeight="1" x14ac:dyDescent="0.2">
      <c r="A78" s="61"/>
      <c r="B78" s="34"/>
      <c r="C78" s="71" t="s">
        <v>74</v>
      </c>
      <c r="D78" s="72"/>
      <c r="E78" s="35"/>
      <c r="F78" s="35"/>
      <c r="G78" s="36"/>
      <c r="H78" s="37"/>
      <c r="I78" s="36"/>
      <c r="J78" s="37"/>
      <c r="K78" s="38"/>
      <c r="L78" s="22"/>
    </row>
    <row r="79" spans="1:12" s="3" customFormat="1" ht="9.9499999999999993" customHeight="1" x14ac:dyDescent="0.2">
      <c r="A79" s="20"/>
      <c r="B79" s="30" t="s">
        <v>72</v>
      </c>
      <c r="C79" s="66" t="s">
        <v>119</v>
      </c>
      <c r="D79" s="67"/>
      <c r="E79" s="31">
        <v>2</v>
      </c>
      <c r="F79" s="31" t="s">
        <v>4</v>
      </c>
      <c r="G79" s="32">
        <v>0</v>
      </c>
      <c r="H79" s="32">
        <f>E79*G79</f>
        <v>0</v>
      </c>
      <c r="I79" s="32">
        <f>G79*20/100</f>
        <v>0</v>
      </c>
      <c r="J79" s="32">
        <f>E79*I79</f>
        <v>0</v>
      </c>
      <c r="K79" s="39">
        <f>H79+J79</f>
        <v>0</v>
      </c>
      <c r="L79" s="22"/>
    </row>
    <row r="80" spans="1:12" s="3" customFormat="1" ht="9.9499999999999993" customHeight="1" x14ac:dyDescent="0.2">
      <c r="A80" s="20"/>
      <c r="B80" s="34"/>
      <c r="C80" s="68"/>
      <c r="D80" s="69"/>
      <c r="E80" s="35"/>
      <c r="F80" s="35"/>
      <c r="G80" s="36"/>
      <c r="H80" s="37"/>
      <c r="I80" s="36"/>
      <c r="J80" s="37"/>
      <c r="K80" s="38"/>
      <c r="L80" s="22"/>
    </row>
    <row r="81" spans="1:12" s="3" customFormat="1" ht="9.9499999999999993" customHeight="1" x14ac:dyDescent="0.2">
      <c r="A81" s="20"/>
      <c r="B81" s="42"/>
      <c r="C81" s="73" t="s">
        <v>10</v>
      </c>
      <c r="D81" s="74"/>
      <c r="E81" s="43"/>
      <c r="F81" s="43"/>
      <c r="G81" s="44"/>
      <c r="H81" s="45">
        <f>SUM(H69:H80)</f>
        <v>0</v>
      </c>
      <c r="I81" s="45"/>
      <c r="J81" s="45">
        <f>SUM(J69:J80)</f>
        <v>0</v>
      </c>
      <c r="K81" s="46">
        <f>SUM(K69:K80)</f>
        <v>0</v>
      </c>
      <c r="L81" s="22"/>
    </row>
    <row r="82" spans="1:12" s="3" customFormat="1" ht="9.9499999999999993" customHeight="1" x14ac:dyDescent="0.2">
      <c r="A82" s="20"/>
      <c r="B82" s="47"/>
      <c r="C82" s="62"/>
      <c r="D82" s="63"/>
      <c r="E82" s="48"/>
      <c r="F82" s="48"/>
      <c r="G82" s="49"/>
      <c r="H82" s="50"/>
      <c r="I82" s="50"/>
      <c r="J82" s="50"/>
      <c r="K82" s="51"/>
      <c r="L82" s="22"/>
    </row>
    <row r="83" spans="1:12" s="3" customFormat="1" ht="12" customHeight="1" x14ac:dyDescent="0.2">
      <c r="A83" s="20"/>
      <c r="B83" s="23" t="s">
        <v>36</v>
      </c>
      <c r="C83" s="70" t="s">
        <v>129</v>
      </c>
      <c r="D83" s="70"/>
      <c r="E83" s="24"/>
      <c r="F83" s="24"/>
      <c r="G83" s="25"/>
      <c r="H83" s="25"/>
      <c r="I83" s="25"/>
      <c r="J83" s="25"/>
      <c r="K83" s="25"/>
      <c r="L83" s="20"/>
    </row>
    <row r="84" spans="1:12" s="3" customFormat="1" ht="9.9499999999999993" customHeight="1" x14ac:dyDescent="0.2">
      <c r="A84" s="20"/>
      <c r="B84" s="30" t="s">
        <v>73</v>
      </c>
      <c r="C84" s="66" t="s">
        <v>125</v>
      </c>
      <c r="D84" s="67"/>
      <c r="E84" s="31">
        <v>36</v>
      </c>
      <c r="F84" s="31" t="s">
        <v>126</v>
      </c>
      <c r="G84" s="32">
        <v>0</v>
      </c>
      <c r="H84" s="32">
        <f>E84*G84</f>
        <v>0</v>
      </c>
      <c r="I84" s="32">
        <f>G84*20/100</f>
        <v>0</v>
      </c>
      <c r="J84" s="32">
        <f>E84*I84</f>
        <v>0</v>
      </c>
      <c r="K84" s="33">
        <f>H84+J84</f>
        <v>0</v>
      </c>
      <c r="L84" s="20"/>
    </row>
    <row r="85" spans="1:12" s="3" customFormat="1" ht="9.9499999999999993" customHeight="1" x14ac:dyDescent="0.2">
      <c r="A85" s="20"/>
      <c r="B85" s="34"/>
      <c r="C85" s="68"/>
      <c r="D85" s="69"/>
      <c r="E85" s="35"/>
      <c r="F85" s="35"/>
      <c r="G85" s="36"/>
      <c r="H85" s="37"/>
      <c r="I85" s="36"/>
      <c r="J85" s="37"/>
      <c r="K85" s="38"/>
      <c r="L85" s="20"/>
    </row>
    <row r="86" spans="1:12" s="3" customFormat="1" ht="9.9499999999999993" customHeight="1" x14ac:dyDescent="0.2">
      <c r="A86" s="20"/>
      <c r="B86" s="42"/>
      <c r="C86" s="73" t="s">
        <v>10</v>
      </c>
      <c r="D86" s="74"/>
      <c r="E86" s="43"/>
      <c r="F86" s="43"/>
      <c r="G86" s="44"/>
      <c r="H86" s="45">
        <f>SUM(H84:H85)</f>
        <v>0</v>
      </c>
      <c r="I86" s="45"/>
      <c r="J86" s="45">
        <f>SUM(J84:J85)</f>
        <v>0</v>
      </c>
      <c r="K86" s="46">
        <f>SUM(K84:K85)</f>
        <v>0</v>
      </c>
      <c r="L86" s="20"/>
    </row>
    <row r="87" spans="1:12" s="3" customFormat="1" ht="9.9499999999999993" customHeight="1" x14ac:dyDescent="0.2">
      <c r="A87" s="20"/>
      <c r="B87" s="47"/>
      <c r="C87" s="62"/>
      <c r="D87" s="63"/>
      <c r="E87" s="48"/>
      <c r="F87" s="48"/>
      <c r="G87" s="49"/>
      <c r="H87" s="50"/>
      <c r="I87" s="50"/>
      <c r="J87" s="50"/>
      <c r="K87" s="51"/>
      <c r="L87" s="22"/>
    </row>
    <row r="88" spans="1:12" s="3" customFormat="1" ht="12" customHeight="1" x14ac:dyDescent="0.2">
      <c r="A88" s="20"/>
      <c r="B88" s="23" t="s">
        <v>37</v>
      </c>
      <c r="C88" s="70" t="s">
        <v>124</v>
      </c>
      <c r="D88" s="70"/>
      <c r="E88" s="24"/>
      <c r="F88" s="24"/>
      <c r="G88" s="25"/>
      <c r="H88" s="25"/>
      <c r="I88" s="25"/>
      <c r="J88" s="25"/>
      <c r="K88" s="25"/>
      <c r="L88" s="20"/>
    </row>
    <row r="89" spans="1:12" s="3" customFormat="1" ht="9.9499999999999993" customHeight="1" x14ac:dyDescent="0.2">
      <c r="A89" s="20"/>
      <c r="B89" s="30" t="s">
        <v>77</v>
      </c>
      <c r="C89" s="66" t="s">
        <v>80</v>
      </c>
      <c r="D89" s="67"/>
      <c r="E89" s="31">
        <v>1</v>
      </c>
      <c r="F89" s="31" t="s">
        <v>38</v>
      </c>
      <c r="G89" s="32">
        <v>0</v>
      </c>
      <c r="H89" s="32">
        <f>E89*G89</f>
        <v>0</v>
      </c>
      <c r="I89" s="32">
        <v>0</v>
      </c>
      <c r="J89" s="32">
        <f>E89*I89</f>
        <v>0</v>
      </c>
      <c r="K89" s="33">
        <f>H89+J89</f>
        <v>0</v>
      </c>
      <c r="L89" s="20"/>
    </row>
    <row r="90" spans="1:12" s="3" customFormat="1" ht="9.9499999999999993" customHeight="1" x14ac:dyDescent="0.2">
      <c r="A90" s="20"/>
      <c r="B90" s="34"/>
      <c r="C90" s="68"/>
      <c r="D90" s="69"/>
      <c r="E90" s="35"/>
      <c r="F90" s="35"/>
      <c r="G90" s="36"/>
      <c r="H90" s="37"/>
      <c r="I90" s="36"/>
      <c r="J90" s="37"/>
      <c r="K90" s="38"/>
      <c r="L90" s="20"/>
    </row>
    <row r="91" spans="1:12" s="3" customFormat="1" ht="9.9499999999999993" customHeight="1" x14ac:dyDescent="0.2">
      <c r="A91" s="20"/>
      <c r="B91" s="30" t="s">
        <v>78</v>
      </c>
      <c r="C91" s="66" t="s">
        <v>29</v>
      </c>
      <c r="D91" s="67"/>
      <c r="E91" s="31">
        <v>1</v>
      </c>
      <c r="F91" s="31" t="s">
        <v>38</v>
      </c>
      <c r="G91" s="32">
        <v>0</v>
      </c>
      <c r="H91" s="32">
        <f>E91*G91</f>
        <v>0</v>
      </c>
      <c r="I91" s="32">
        <v>0</v>
      </c>
      <c r="J91" s="32">
        <f>E91*I91</f>
        <v>0</v>
      </c>
      <c r="K91" s="33">
        <f>H91+J91</f>
        <v>0</v>
      </c>
      <c r="L91" s="20"/>
    </row>
    <row r="92" spans="1:12" s="3" customFormat="1" ht="9.9499999999999993" customHeight="1" x14ac:dyDescent="0.2">
      <c r="A92" s="20"/>
      <c r="B92" s="34"/>
      <c r="C92" s="68"/>
      <c r="D92" s="69"/>
      <c r="E92" s="35"/>
      <c r="F92" s="35"/>
      <c r="G92" s="36"/>
      <c r="H92" s="37"/>
      <c r="I92" s="36"/>
      <c r="J92" s="37"/>
      <c r="K92" s="38"/>
      <c r="L92" s="20"/>
    </row>
    <row r="93" spans="1:12" s="3" customFormat="1" ht="9.9499999999999993" customHeight="1" x14ac:dyDescent="0.2">
      <c r="A93" s="20"/>
      <c r="B93" s="30" t="s">
        <v>79</v>
      </c>
      <c r="C93" s="66" t="s">
        <v>81</v>
      </c>
      <c r="D93" s="67"/>
      <c r="E93" s="31">
        <v>1</v>
      </c>
      <c r="F93" s="31" t="s">
        <v>38</v>
      </c>
      <c r="G93" s="32">
        <v>0</v>
      </c>
      <c r="H93" s="32">
        <f>E93*G93</f>
        <v>0</v>
      </c>
      <c r="I93" s="32">
        <v>0</v>
      </c>
      <c r="J93" s="32">
        <f>E93*I93</f>
        <v>0</v>
      </c>
      <c r="K93" s="33">
        <f>H93+J93</f>
        <v>0</v>
      </c>
      <c r="L93" s="20"/>
    </row>
    <row r="94" spans="1:12" s="3" customFormat="1" ht="9.9499999999999993" customHeight="1" x14ac:dyDescent="0.2">
      <c r="A94" s="20"/>
      <c r="B94" s="34"/>
      <c r="C94" s="68"/>
      <c r="D94" s="69"/>
      <c r="E94" s="35"/>
      <c r="F94" s="35"/>
      <c r="G94" s="36"/>
      <c r="H94" s="37"/>
      <c r="I94" s="36"/>
      <c r="J94" s="37"/>
      <c r="K94" s="38"/>
      <c r="L94" s="20"/>
    </row>
    <row r="95" spans="1:12" s="3" customFormat="1" ht="9.9499999999999993" customHeight="1" x14ac:dyDescent="0.2">
      <c r="A95" s="20"/>
      <c r="B95" s="30" t="s">
        <v>127</v>
      </c>
      <c r="C95" s="66" t="s">
        <v>82</v>
      </c>
      <c r="D95" s="67"/>
      <c r="E95" s="31">
        <v>1</v>
      </c>
      <c r="F95" s="31" t="s">
        <v>38</v>
      </c>
      <c r="G95" s="32">
        <v>0</v>
      </c>
      <c r="H95" s="32">
        <f>E95*G95</f>
        <v>0</v>
      </c>
      <c r="I95" s="32">
        <v>0</v>
      </c>
      <c r="J95" s="32">
        <f>E95*I95</f>
        <v>0</v>
      </c>
      <c r="K95" s="33">
        <f>H95+J95</f>
        <v>0</v>
      </c>
      <c r="L95" s="20"/>
    </row>
    <row r="96" spans="1:12" s="3" customFormat="1" ht="9.9499999999999993" customHeight="1" x14ac:dyDescent="0.2">
      <c r="A96" s="20"/>
      <c r="B96" s="34"/>
      <c r="C96" s="68"/>
      <c r="D96" s="69"/>
      <c r="E96" s="35"/>
      <c r="F96" s="35"/>
      <c r="G96" s="36"/>
      <c r="H96" s="37"/>
      <c r="I96" s="36"/>
      <c r="J96" s="37"/>
      <c r="K96" s="38"/>
      <c r="L96" s="20"/>
    </row>
    <row r="97" spans="1:12" s="3" customFormat="1" ht="9.9499999999999993" customHeight="1" x14ac:dyDescent="0.2">
      <c r="A97" s="20"/>
      <c r="B97" s="30" t="s">
        <v>128</v>
      </c>
      <c r="C97" s="66" t="s">
        <v>83</v>
      </c>
      <c r="D97" s="67"/>
      <c r="E97" s="31">
        <v>1</v>
      </c>
      <c r="F97" s="31" t="s">
        <v>38</v>
      </c>
      <c r="G97" s="32">
        <v>0</v>
      </c>
      <c r="H97" s="32">
        <f>E97*G97</f>
        <v>0</v>
      </c>
      <c r="I97" s="32">
        <v>0</v>
      </c>
      <c r="J97" s="32">
        <f>E97*I97</f>
        <v>0</v>
      </c>
      <c r="K97" s="33">
        <f>H97+J97</f>
        <v>0</v>
      </c>
      <c r="L97" s="20"/>
    </row>
    <row r="98" spans="1:12" s="3" customFormat="1" ht="9.9499999999999993" customHeight="1" x14ac:dyDescent="0.2">
      <c r="A98" s="20"/>
      <c r="B98" s="34"/>
      <c r="C98" s="68"/>
      <c r="D98" s="69"/>
      <c r="E98" s="35"/>
      <c r="F98" s="35"/>
      <c r="G98" s="36"/>
      <c r="H98" s="37"/>
      <c r="I98" s="36"/>
      <c r="J98" s="37"/>
      <c r="K98" s="38"/>
      <c r="L98" s="20"/>
    </row>
    <row r="99" spans="1:12" s="3" customFormat="1" ht="9.9499999999999993" customHeight="1" x14ac:dyDescent="0.2">
      <c r="A99" s="20"/>
      <c r="B99" s="42"/>
      <c r="C99" s="73" t="s">
        <v>10</v>
      </c>
      <c r="D99" s="74"/>
      <c r="E99" s="43"/>
      <c r="F99" s="43"/>
      <c r="G99" s="44"/>
      <c r="H99" s="45">
        <f>SUM(H89:H98)</f>
        <v>0</v>
      </c>
      <c r="I99" s="45"/>
      <c r="J99" s="45">
        <f>SUM(J89:J98)</f>
        <v>0</v>
      </c>
      <c r="K99" s="46">
        <f>SUM(K89:K98)</f>
        <v>0</v>
      </c>
      <c r="L99" s="20"/>
    </row>
    <row r="100" spans="1:12" s="3" customFormat="1" ht="9.9499999999999993" customHeight="1" x14ac:dyDescent="0.2">
      <c r="A100" s="20"/>
      <c r="B100" s="47"/>
      <c r="C100" s="62"/>
      <c r="D100" s="63"/>
      <c r="E100" s="48"/>
      <c r="F100" s="48"/>
      <c r="G100" s="49"/>
      <c r="H100" s="50"/>
      <c r="I100" s="50"/>
      <c r="J100" s="50"/>
      <c r="K100" s="51"/>
      <c r="L100" s="22"/>
    </row>
    <row r="101" spans="1:12" s="3" customFormat="1" ht="9.9499999999999993" customHeight="1" x14ac:dyDescent="0.2">
      <c r="A101" s="20"/>
      <c r="B101" s="23"/>
      <c r="C101" s="70" t="s">
        <v>30</v>
      </c>
      <c r="D101" s="70"/>
      <c r="E101" s="24"/>
      <c r="F101" s="24"/>
      <c r="G101" s="25"/>
      <c r="H101" s="25"/>
      <c r="I101" s="25"/>
      <c r="J101" s="25"/>
      <c r="K101" s="25"/>
      <c r="L101" s="20"/>
    </row>
    <row r="102" spans="1:12" s="3" customFormat="1" ht="9.9499999999999993" customHeight="1" x14ac:dyDescent="0.2">
      <c r="A102" s="20"/>
      <c r="B102" s="42"/>
      <c r="C102" s="73" t="s">
        <v>31</v>
      </c>
      <c r="D102" s="74"/>
      <c r="E102" s="43"/>
      <c r="F102" s="43"/>
      <c r="G102" s="44"/>
      <c r="H102" s="45">
        <f>H99+H86+H81+H66+H51</f>
        <v>0</v>
      </c>
      <c r="I102" s="45"/>
      <c r="J102" s="45">
        <f>J99+J86+J81+J66+J51</f>
        <v>0</v>
      </c>
      <c r="K102" s="46">
        <f>K99+K86+K81+K66+K51</f>
        <v>0</v>
      </c>
      <c r="L102" s="20"/>
    </row>
    <row r="103" spans="1:12" s="3" customFormat="1" ht="9.9499999999999993" customHeight="1" x14ac:dyDescent="0.2">
      <c r="A103" s="20"/>
      <c r="B103" s="47"/>
      <c r="C103" s="62"/>
      <c r="D103" s="63"/>
      <c r="E103" s="48"/>
      <c r="F103" s="48"/>
      <c r="G103" s="49"/>
      <c r="H103" s="50"/>
      <c r="I103" s="50"/>
      <c r="J103" s="50"/>
      <c r="K103" s="51"/>
      <c r="L103" s="22"/>
    </row>
    <row r="104" spans="1:12" s="3" customFormat="1" ht="9.9499999999999993" customHeight="1" x14ac:dyDescent="0.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1:12" s="3" customFormat="1" ht="9.9499999999999993" customHeight="1" x14ac:dyDescent="0.15"/>
    <row r="106" spans="1:12" s="3" customFormat="1" ht="9.9499999999999993" customHeight="1" x14ac:dyDescent="0.15"/>
    <row r="107" spans="1:12" s="3" customFormat="1" ht="9.9499999999999993" customHeight="1" x14ac:dyDescent="0.15"/>
    <row r="108" spans="1:12" s="3" customFormat="1" ht="9.9499999999999993" customHeight="1" x14ac:dyDescent="0.15"/>
    <row r="109" spans="1:12" s="3" customFormat="1" ht="9.9499999999999993" customHeight="1" x14ac:dyDescent="0.15"/>
    <row r="110" spans="1:12" s="3" customFormat="1" ht="9.9499999999999993" customHeight="1" x14ac:dyDescent="0.15"/>
    <row r="111" spans="1:12" s="3" customFormat="1" ht="9.9499999999999993" customHeight="1" x14ac:dyDescent="0.15"/>
    <row r="112" spans="1:12" s="3" customFormat="1" ht="9.9499999999999993" customHeight="1" x14ac:dyDescent="0.15"/>
    <row r="113" s="3" customFormat="1" ht="9.9499999999999993" customHeight="1" x14ac:dyDescent="0.15"/>
    <row r="114" s="3" customFormat="1" ht="9.9499999999999993" customHeight="1" x14ac:dyDescent="0.15"/>
    <row r="115" s="3" customFormat="1" ht="9.9499999999999993" customHeight="1" x14ac:dyDescent="0.15"/>
    <row r="116" s="3" customFormat="1" ht="9.9499999999999993" customHeight="1" x14ac:dyDescent="0.15"/>
    <row r="117" s="3" customFormat="1" ht="9.9499999999999993" customHeight="1" x14ac:dyDescent="0.15"/>
    <row r="118" s="3" customFormat="1" ht="9.9499999999999993" customHeight="1" x14ac:dyDescent="0.15"/>
    <row r="119" s="3" customFormat="1" ht="9.9499999999999993" customHeight="1" x14ac:dyDescent="0.15"/>
    <row r="120" s="3" customFormat="1" ht="9.9499999999999993" customHeight="1" x14ac:dyDescent="0.15"/>
    <row r="121" s="3" customFormat="1" ht="9.9499999999999993" customHeight="1" x14ac:dyDescent="0.15"/>
    <row r="122" s="3" customFormat="1" ht="9.9499999999999993" customHeight="1" x14ac:dyDescent="0.15"/>
    <row r="123" s="3" customFormat="1" ht="9.9499999999999993" customHeight="1" x14ac:dyDescent="0.15"/>
    <row r="124" s="3" customFormat="1" ht="9.9499999999999993" customHeight="1" x14ac:dyDescent="0.15"/>
    <row r="125" s="3" customFormat="1" ht="9.9499999999999993" customHeight="1" x14ac:dyDescent="0.15"/>
    <row r="126" s="3" customFormat="1" ht="9.9499999999999993" customHeight="1" x14ac:dyDescent="0.15"/>
    <row r="127" s="3" customFormat="1" ht="9.9499999999999993" customHeight="1" x14ac:dyDescent="0.15"/>
    <row r="128" s="3" customFormat="1" ht="9.9499999999999993" customHeight="1" x14ac:dyDescent="0.15"/>
    <row r="129" s="3" customFormat="1" ht="9.9499999999999993" customHeight="1" x14ac:dyDescent="0.15"/>
    <row r="130" s="3" customFormat="1" ht="9.9499999999999993" customHeight="1" x14ac:dyDescent="0.15"/>
    <row r="131" s="3" customFormat="1" ht="9.9499999999999993" customHeight="1" x14ac:dyDescent="0.15"/>
    <row r="132" s="3" customFormat="1" ht="9.9499999999999993" customHeight="1" x14ac:dyDescent="0.15"/>
    <row r="133" s="3" customFormat="1" ht="9.9499999999999993" customHeight="1" x14ac:dyDescent="0.15"/>
    <row r="134" s="3" customFormat="1" ht="9.9499999999999993" customHeight="1" x14ac:dyDescent="0.15"/>
    <row r="135" s="3" customFormat="1" ht="9.9499999999999993" customHeight="1" x14ac:dyDescent="0.15"/>
    <row r="136" s="3" customFormat="1" ht="9.9499999999999993" customHeight="1" x14ac:dyDescent="0.15"/>
    <row r="137" s="3" customFormat="1" ht="9.9499999999999993" customHeight="1" x14ac:dyDescent="0.15"/>
    <row r="138" s="3" customFormat="1" ht="9.9499999999999993" customHeight="1" x14ac:dyDescent="0.15"/>
    <row r="139" s="3" customFormat="1" ht="9.9499999999999993" customHeight="1" x14ac:dyDescent="0.15"/>
    <row r="140" s="3" customFormat="1" ht="9.9499999999999993" customHeight="1" x14ac:dyDescent="0.15"/>
    <row r="141" s="3" customFormat="1" ht="9.9499999999999993" customHeight="1" x14ac:dyDescent="0.15"/>
    <row r="142" s="3" customFormat="1" ht="9.9499999999999993" customHeight="1" x14ac:dyDescent="0.15"/>
    <row r="143" s="3" customFormat="1" ht="9.9499999999999993" customHeight="1" x14ac:dyDescent="0.15"/>
    <row r="144" s="3" customFormat="1" ht="9.9499999999999993" customHeight="1" x14ac:dyDescent="0.15"/>
    <row r="145" s="3" customFormat="1" ht="9.9499999999999993" customHeight="1" x14ac:dyDescent="0.15"/>
    <row r="146" s="3" customFormat="1" ht="9.9499999999999993" customHeight="1" x14ac:dyDescent="0.15"/>
    <row r="147" s="3" customFormat="1" ht="9.9499999999999993" customHeight="1" x14ac:dyDescent="0.15"/>
    <row r="148" s="3" customFormat="1" ht="9.9499999999999993" customHeight="1" x14ac:dyDescent="0.15"/>
    <row r="149" s="3" customFormat="1" ht="9.9499999999999993" customHeight="1" x14ac:dyDescent="0.15"/>
    <row r="150" s="3" customFormat="1" ht="9.9499999999999993" customHeight="1" x14ac:dyDescent="0.15"/>
    <row r="151" s="3" customFormat="1" ht="9.9499999999999993" customHeight="1" x14ac:dyDescent="0.15"/>
    <row r="152" s="3" customFormat="1" ht="9.9499999999999993" customHeight="1" x14ac:dyDescent="0.15"/>
    <row r="153" s="3" customFormat="1" ht="9.9499999999999993" customHeight="1" x14ac:dyDescent="0.15"/>
    <row r="154" s="3" customFormat="1" ht="9.9499999999999993" customHeight="1" x14ac:dyDescent="0.15"/>
    <row r="155" s="3" customFormat="1" ht="9.9499999999999993" customHeight="1" x14ac:dyDescent="0.15"/>
    <row r="156" s="3" customFormat="1" ht="9.9499999999999993" customHeight="1" x14ac:dyDescent="0.15"/>
    <row r="157" s="3" customFormat="1" ht="9.9499999999999993" customHeight="1" x14ac:dyDescent="0.15"/>
    <row r="158" s="3" customFormat="1" ht="9.9499999999999993" customHeight="1" x14ac:dyDescent="0.15"/>
    <row r="159" s="3" customFormat="1" ht="9.9499999999999993" customHeight="1" x14ac:dyDescent="0.15"/>
    <row r="160" s="3" customFormat="1" ht="9.9499999999999993" customHeight="1" x14ac:dyDescent="0.15"/>
    <row r="161" s="3" customFormat="1" ht="9.9499999999999993" customHeight="1" x14ac:dyDescent="0.15"/>
    <row r="162" s="3" customFormat="1" ht="9.9499999999999993" customHeight="1" x14ac:dyDescent="0.15"/>
    <row r="163" s="3" customFormat="1" ht="9.9499999999999993" customHeight="1" x14ac:dyDescent="0.15"/>
    <row r="164" s="3" customFormat="1" ht="9.9499999999999993" customHeight="1" x14ac:dyDescent="0.15"/>
    <row r="165" s="3" customFormat="1" ht="9.9499999999999993" customHeight="1" x14ac:dyDescent="0.15"/>
    <row r="166" s="3" customFormat="1" ht="9.9499999999999993" customHeight="1" x14ac:dyDescent="0.15"/>
    <row r="167" s="3" customFormat="1" ht="9.9499999999999993" customHeight="1" x14ac:dyDescent="0.15"/>
    <row r="168" s="3" customFormat="1" ht="9.9499999999999993" customHeight="1" x14ac:dyDescent="0.15"/>
    <row r="169" s="3" customFormat="1" ht="9.9499999999999993" customHeight="1" x14ac:dyDescent="0.15"/>
    <row r="170" s="3" customFormat="1" ht="9.9499999999999993" customHeight="1" x14ac:dyDescent="0.15"/>
    <row r="171" s="3" customFormat="1" ht="9.9499999999999993" customHeight="1" x14ac:dyDescent="0.15"/>
    <row r="172" s="3" customFormat="1" ht="9.9499999999999993" customHeight="1" x14ac:dyDescent="0.15"/>
    <row r="173" s="3" customFormat="1" ht="9.9499999999999993" customHeight="1" x14ac:dyDescent="0.15"/>
    <row r="174" s="3" customFormat="1" ht="9.9499999999999993" customHeight="1" x14ac:dyDescent="0.15"/>
    <row r="175" s="3" customFormat="1" ht="9.9499999999999993" customHeight="1" x14ac:dyDescent="0.15"/>
    <row r="176" s="3" customFormat="1" ht="9.9499999999999993" customHeight="1" x14ac:dyDescent="0.15"/>
    <row r="177" s="3" customFormat="1" ht="9.9499999999999993" customHeight="1" x14ac:dyDescent="0.15"/>
    <row r="178" s="3" customFormat="1" ht="9.9499999999999993" customHeight="1" x14ac:dyDescent="0.15"/>
    <row r="179" s="3" customFormat="1" ht="9.9499999999999993" customHeight="1" x14ac:dyDescent="0.15"/>
    <row r="180" s="3" customFormat="1" ht="9.9499999999999993" customHeight="1" x14ac:dyDescent="0.15"/>
    <row r="181" s="3" customFormat="1" ht="9.9499999999999993" customHeight="1" x14ac:dyDescent="0.15"/>
    <row r="182" s="3" customFormat="1" ht="9.9499999999999993" customHeight="1" x14ac:dyDescent="0.15"/>
    <row r="183" s="3" customFormat="1" ht="9.9499999999999993" customHeight="1" x14ac:dyDescent="0.15"/>
    <row r="184" s="3" customFormat="1" ht="9.9499999999999993" customHeight="1" x14ac:dyDescent="0.15"/>
    <row r="185" s="3" customFormat="1" ht="9.9499999999999993" customHeight="1" x14ac:dyDescent="0.15"/>
    <row r="186" s="3" customFormat="1" ht="9.9499999999999993" customHeight="1" x14ac:dyDescent="0.15"/>
    <row r="187" s="3" customFormat="1" ht="9.9499999999999993" customHeight="1" x14ac:dyDescent="0.15"/>
    <row r="188" s="3" customFormat="1" ht="9.9499999999999993" customHeight="1" x14ac:dyDescent="0.15"/>
    <row r="189" s="3" customFormat="1" ht="9.9499999999999993" customHeight="1" x14ac:dyDescent="0.15"/>
    <row r="190" s="3" customFormat="1" ht="9.9499999999999993" customHeight="1" x14ac:dyDescent="0.15"/>
    <row r="191" s="3" customFormat="1" ht="9.9499999999999993" customHeight="1" x14ac:dyDescent="0.15"/>
    <row r="192" s="3" customFormat="1" ht="9.9499999999999993" customHeight="1" x14ac:dyDescent="0.15"/>
    <row r="193" s="3" customFormat="1" ht="9.9499999999999993" customHeight="1" x14ac:dyDescent="0.15"/>
    <row r="194" s="3" customFormat="1" ht="9.9499999999999993" customHeight="1" x14ac:dyDescent="0.15"/>
    <row r="195" s="3" customFormat="1" ht="9.9499999999999993" customHeight="1" x14ac:dyDescent="0.15"/>
    <row r="196" s="3" customFormat="1" ht="9.9499999999999993" customHeight="1" x14ac:dyDescent="0.15"/>
    <row r="197" s="3" customFormat="1" ht="9.9499999999999993" customHeight="1" x14ac:dyDescent="0.15"/>
    <row r="198" s="3" customFormat="1" ht="9.9499999999999993" customHeight="1" x14ac:dyDescent="0.15"/>
    <row r="199" s="3" customFormat="1" ht="9.9499999999999993" customHeight="1" x14ac:dyDescent="0.15"/>
    <row r="200" s="3" customFormat="1" ht="9.9499999999999993" customHeight="1" x14ac:dyDescent="0.15"/>
    <row r="201" s="3" customFormat="1" ht="9.9499999999999993" customHeight="1" x14ac:dyDescent="0.15"/>
    <row r="202" s="3" customFormat="1" ht="9.9499999999999993" customHeight="1" x14ac:dyDescent="0.15"/>
    <row r="203" s="3" customFormat="1" ht="9.9499999999999993" customHeight="1" x14ac:dyDescent="0.15"/>
    <row r="204" s="3" customFormat="1" ht="9.9499999999999993" customHeight="1" x14ac:dyDescent="0.15"/>
    <row r="205" s="3" customFormat="1" ht="9.9499999999999993" customHeight="1" x14ac:dyDescent="0.15"/>
    <row r="206" s="3" customFormat="1" ht="9.9499999999999993" customHeight="1" x14ac:dyDescent="0.15"/>
    <row r="207" s="3" customFormat="1" ht="9.9499999999999993" customHeight="1" x14ac:dyDescent="0.15"/>
    <row r="208" s="3" customFormat="1" ht="9.9499999999999993" customHeight="1" x14ac:dyDescent="0.15"/>
    <row r="209" s="3" customFormat="1" ht="9.9499999999999993" customHeight="1" x14ac:dyDescent="0.15"/>
    <row r="210" s="3" customFormat="1" ht="9.9499999999999993" customHeight="1" x14ac:dyDescent="0.15"/>
    <row r="211" s="3" customFormat="1" ht="9.9499999999999993" customHeight="1" x14ac:dyDescent="0.15"/>
    <row r="212" s="3" customFormat="1" ht="9.9499999999999993" customHeight="1" x14ac:dyDescent="0.15"/>
    <row r="213" s="3" customFormat="1" ht="9.9499999999999993" customHeight="1" x14ac:dyDescent="0.15"/>
    <row r="214" s="3" customFormat="1" ht="9.9499999999999993" customHeight="1" x14ac:dyDescent="0.15"/>
    <row r="215" s="3" customFormat="1" ht="9.9499999999999993" customHeight="1" x14ac:dyDescent="0.15"/>
    <row r="216" s="3" customFormat="1" ht="9.9499999999999993" customHeight="1" x14ac:dyDescent="0.15"/>
    <row r="217" s="3" customFormat="1" ht="9.9499999999999993" customHeight="1" x14ac:dyDescent="0.15"/>
    <row r="218" s="3" customFormat="1" ht="9.9499999999999993" customHeight="1" x14ac:dyDescent="0.15"/>
    <row r="219" s="3" customFormat="1" ht="9.9499999999999993" customHeight="1" x14ac:dyDescent="0.15"/>
    <row r="220" s="3" customFormat="1" ht="9.9499999999999993" customHeight="1" x14ac:dyDescent="0.15"/>
    <row r="221" s="3" customFormat="1" ht="9.9499999999999993" customHeight="1" x14ac:dyDescent="0.15"/>
    <row r="222" s="3" customFormat="1" ht="9.9499999999999993" customHeight="1" x14ac:dyDescent="0.15"/>
    <row r="223" s="3" customFormat="1" ht="9.9499999999999993" customHeight="1" x14ac:dyDescent="0.15"/>
    <row r="224" s="3" customFormat="1" ht="9.9499999999999993" customHeight="1" x14ac:dyDescent="0.15"/>
    <row r="225" s="3" customFormat="1" ht="9.9499999999999993" customHeight="1" x14ac:dyDescent="0.15"/>
    <row r="226" s="3" customFormat="1" ht="9.9499999999999993" customHeight="1" x14ac:dyDescent="0.15"/>
    <row r="227" s="3" customFormat="1" ht="9.9499999999999993" customHeight="1" x14ac:dyDescent="0.15"/>
    <row r="228" s="3" customFormat="1" ht="9.9499999999999993" customHeight="1" x14ac:dyDescent="0.15"/>
    <row r="229" s="3" customFormat="1" ht="9.9499999999999993" customHeight="1" x14ac:dyDescent="0.15"/>
    <row r="230" s="3" customFormat="1" ht="9.9499999999999993" customHeight="1" x14ac:dyDescent="0.15"/>
    <row r="231" s="3" customFormat="1" ht="9.9499999999999993" customHeight="1" x14ac:dyDescent="0.15"/>
    <row r="232" s="3" customFormat="1" ht="9.9499999999999993" customHeight="1" x14ac:dyDescent="0.15"/>
    <row r="233" s="3" customFormat="1" ht="9.9499999999999993" customHeight="1" x14ac:dyDescent="0.15"/>
    <row r="234" s="3" customFormat="1" ht="9.9499999999999993" customHeight="1" x14ac:dyDescent="0.15"/>
    <row r="235" s="3" customFormat="1" ht="9.9499999999999993" customHeight="1" x14ac:dyDescent="0.15"/>
    <row r="236" s="3" customFormat="1" ht="9.9499999999999993" customHeight="1" x14ac:dyDescent="0.15"/>
    <row r="237" s="3" customFormat="1" ht="9.9499999999999993" customHeight="1" x14ac:dyDescent="0.15"/>
    <row r="238" s="3" customFormat="1" ht="9.9499999999999993" customHeight="1" x14ac:dyDescent="0.15"/>
    <row r="239" s="3" customFormat="1" ht="9.9499999999999993" customHeight="1" x14ac:dyDescent="0.15"/>
    <row r="240" s="3" customFormat="1" ht="9.9499999999999993" customHeight="1" x14ac:dyDescent="0.15"/>
    <row r="241" s="3" customFormat="1" ht="9.9499999999999993" customHeight="1" x14ac:dyDescent="0.15"/>
    <row r="242" s="3" customFormat="1" ht="9.9499999999999993" customHeight="1" x14ac:dyDescent="0.15"/>
    <row r="243" s="3" customFormat="1" ht="9.9499999999999993" customHeight="1" x14ac:dyDescent="0.15"/>
    <row r="244" s="3" customFormat="1" ht="9.9499999999999993" customHeight="1" x14ac:dyDescent="0.15"/>
    <row r="245" s="3" customFormat="1" ht="9.9499999999999993" customHeight="1" x14ac:dyDescent="0.15"/>
    <row r="246" s="3" customFormat="1" ht="9.9499999999999993" customHeight="1" x14ac:dyDescent="0.15"/>
    <row r="247" s="3" customFormat="1" ht="9.9499999999999993" customHeight="1" x14ac:dyDescent="0.15"/>
    <row r="248" s="3" customFormat="1" ht="9.9499999999999993" customHeight="1" x14ac:dyDescent="0.15"/>
    <row r="249" s="3" customFormat="1" ht="9.9499999999999993" customHeight="1" x14ac:dyDescent="0.15"/>
    <row r="250" s="3" customFormat="1" ht="9.9499999999999993" customHeight="1" x14ac:dyDescent="0.15"/>
    <row r="251" s="3" customFormat="1" ht="9.9499999999999993" customHeight="1" x14ac:dyDescent="0.15"/>
    <row r="252" s="3" customFormat="1" ht="9.9499999999999993" customHeight="1" x14ac:dyDescent="0.15"/>
    <row r="253" s="3" customFormat="1" ht="9.9499999999999993" customHeight="1" x14ac:dyDescent="0.15"/>
    <row r="254" s="3" customFormat="1" ht="9.9499999999999993" customHeight="1" x14ac:dyDescent="0.15"/>
    <row r="255" s="3" customFormat="1" ht="9.9499999999999993" customHeight="1" x14ac:dyDescent="0.15"/>
    <row r="256" s="3" customFormat="1" ht="9.9499999999999993" customHeight="1" x14ac:dyDescent="0.15"/>
    <row r="257" s="3" customFormat="1" ht="9.9499999999999993" customHeight="1" x14ac:dyDescent="0.15"/>
    <row r="258" s="3" customFormat="1" ht="9.9499999999999993" customHeight="1" x14ac:dyDescent="0.15"/>
    <row r="259" s="3" customFormat="1" ht="9.9499999999999993" customHeight="1" x14ac:dyDescent="0.15"/>
    <row r="260" s="3" customFormat="1" ht="9.9499999999999993" customHeight="1" x14ac:dyDescent="0.15"/>
    <row r="261" s="3" customFormat="1" ht="9.9499999999999993" customHeight="1" x14ac:dyDescent="0.15"/>
    <row r="262" s="3" customFormat="1" ht="9.9499999999999993" customHeight="1" x14ac:dyDescent="0.15"/>
    <row r="263" s="3" customFormat="1" ht="9.9499999999999993" customHeight="1" x14ac:dyDescent="0.15"/>
    <row r="264" s="3" customFormat="1" ht="9.9499999999999993" customHeight="1" x14ac:dyDescent="0.15"/>
    <row r="265" s="3" customFormat="1" ht="9.9499999999999993" customHeight="1" x14ac:dyDescent="0.15"/>
    <row r="266" s="3" customFormat="1" ht="9.9499999999999993" customHeight="1" x14ac:dyDescent="0.15"/>
    <row r="267" s="3" customFormat="1" ht="9.9499999999999993" customHeight="1" x14ac:dyDescent="0.15"/>
    <row r="268" s="3" customFormat="1" ht="9.9499999999999993" customHeight="1" x14ac:dyDescent="0.15"/>
    <row r="269" s="3" customFormat="1" ht="9.9499999999999993" customHeight="1" x14ac:dyDescent="0.15"/>
    <row r="270" s="3" customFormat="1" ht="9.9499999999999993" customHeight="1" x14ac:dyDescent="0.15"/>
    <row r="271" s="3" customFormat="1" ht="9.9499999999999993" customHeight="1" x14ac:dyDescent="0.15"/>
    <row r="272" s="3" customFormat="1" ht="9.9499999999999993" customHeight="1" x14ac:dyDescent="0.15"/>
    <row r="273" s="3" customFormat="1" ht="9.9499999999999993" customHeight="1" x14ac:dyDescent="0.15"/>
    <row r="274" s="3" customFormat="1" ht="9.9499999999999993" customHeight="1" x14ac:dyDescent="0.15"/>
    <row r="275" s="3" customFormat="1" ht="9.9499999999999993" customHeight="1" x14ac:dyDescent="0.15"/>
    <row r="276" s="3" customFormat="1" ht="9.9499999999999993" customHeight="1" x14ac:dyDescent="0.15"/>
    <row r="277" s="3" customFormat="1" ht="9.9499999999999993" customHeight="1" x14ac:dyDescent="0.15"/>
    <row r="278" s="3" customFormat="1" ht="9.9499999999999993" customHeight="1" x14ac:dyDescent="0.15"/>
    <row r="279" s="3" customFormat="1" ht="9.9499999999999993" customHeight="1" x14ac:dyDescent="0.15"/>
    <row r="280" s="3" customFormat="1" ht="9.9499999999999993" customHeight="1" x14ac:dyDescent="0.15"/>
    <row r="281" s="3" customFormat="1" ht="9.9499999999999993" customHeight="1" x14ac:dyDescent="0.15"/>
    <row r="282" s="3" customFormat="1" ht="9.9499999999999993" customHeight="1" x14ac:dyDescent="0.15"/>
    <row r="283" s="3" customFormat="1" ht="9.9499999999999993" customHeight="1" x14ac:dyDescent="0.15"/>
    <row r="284" s="3" customFormat="1" ht="9.9499999999999993" customHeight="1" x14ac:dyDescent="0.15"/>
    <row r="285" s="3" customFormat="1" ht="9.9499999999999993" customHeight="1" x14ac:dyDescent="0.15"/>
    <row r="286" s="3" customFormat="1" ht="9.9499999999999993" customHeight="1" x14ac:dyDescent="0.15"/>
    <row r="287" s="3" customFormat="1" ht="9.9499999999999993" customHeight="1" x14ac:dyDescent="0.15"/>
    <row r="288" s="3" customFormat="1" ht="9.9499999999999993" customHeight="1" x14ac:dyDescent="0.15"/>
    <row r="289" s="3" customFormat="1" ht="9.9499999999999993" customHeight="1" x14ac:dyDescent="0.15"/>
    <row r="290" s="3" customFormat="1" ht="9.9499999999999993" customHeight="1" x14ac:dyDescent="0.15"/>
    <row r="291" s="3" customFormat="1" ht="9.9499999999999993" customHeight="1" x14ac:dyDescent="0.15"/>
    <row r="292" s="3" customFormat="1" ht="9.9499999999999993" customHeight="1" x14ac:dyDescent="0.15"/>
    <row r="293" s="3" customFormat="1" ht="9.9499999999999993" customHeight="1" x14ac:dyDescent="0.15"/>
    <row r="294" s="3" customFormat="1" ht="9.9499999999999993" customHeight="1" x14ac:dyDescent="0.15"/>
    <row r="295" s="3" customFormat="1" ht="9.9499999999999993" customHeight="1" x14ac:dyDescent="0.15"/>
    <row r="296" s="3" customFormat="1" ht="9.9499999999999993" customHeight="1" x14ac:dyDescent="0.15"/>
    <row r="297" s="3" customFormat="1" ht="9.9499999999999993" customHeight="1" x14ac:dyDescent="0.15"/>
    <row r="298" s="3" customFormat="1" ht="9.9499999999999993" customHeight="1" x14ac:dyDescent="0.15"/>
    <row r="299" s="3" customFormat="1" ht="9.9499999999999993" customHeight="1" x14ac:dyDescent="0.15"/>
    <row r="300" s="3" customFormat="1" ht="9.9499999999999993" customHeight="1" x14ac:dyDescent="0.15"/>
    <row r="301" s="3" customFormat="1" ht="9.9499999999999993" customHeight="1" x14ac:dyDescent="0.15"/>
    <row r="302" s="3" customFormat="1" ht="9.9499999999999993" customHeight="1" x14ac:dyDescent="0.15"/>
    <row r="303" s="3" customFormat="1" ht="9.9499999999999993" customHeight="1" x14ac:dyDescent="0.15"/>
    <row r="304" s="3" customFormat="1" ht="9.9499999999999993" customHeight="1" x14ac:dyDescent="0.15"/>
    <row r="305" s="3" customFormat="1" ht="9.9499999999999993" customHeight="1" x14ac:dyDescent="0.15"/>
    <row r="306" s="3" customFormat="1" ht="9.9499999999999993" customHeight="1" x14ac:dyDescent="0.15"/>
    <row r="307" s="3" customFormat="1" ht="9.9499999999999993" customHeight="1" x14ac:dyDescent="0.15"/>
    <row r="308" s="3" customFormat="1" ht="9.9499999999999993" customHeight="1" x14ac:dyDescent="0.15"/>
    <row r="309" s="3" customFormat="1" ht="9.9499999999999993" customHeight="1" x14ac:dyDescent="0.15"/>
    <row r="310" s="3" customFormat="1" ht="9.9499999999999993" customHeight="1" x14ac:dyDescent="0.15"/>
    <row r="311" s="3" customFormat="1" ht="9.9499999999999993" customHeight="1" x14ac:dyDescent="0.15"/>
    <row r="312" s="3" customFormat="1" ht="9.9499999999999993" customHeight="1" x14ac:dyDescent="0.15"/>
    <row r="313" s="3" customFormat="1" ht="9.9499999999999993" customHeight="1" x14ac:dyDescent="0.15"/>
    <row r="314" s="3" customFormat="1" ht="9.9499999999999993" customHeight="1" x14ac:dyDescent="0.15"/>
    <row r="315" s="3" customFormat="1" ht="9.9499999999999993" customHeight="1" x14ac:dyDescent="0.15"/>
    <row r="316" s="3" customFormat="1" ht="9.9499999999999993" customHeight="1" x14ac:dyDescent="0.15"/>
    <row r="317" s="3" customFormat="1" ht="9.9499999999999993" customHeight="1" x14ac:dyDescent="0.15"/>
    <row r="318" s="3" customFormat="1" ht="9.9499999999999993" customHeight="1" x14ac:dyDescent="0.15"/>
    <row r="319" s="3" customFormat="1" ht="9.9499999999999993" customHeight="1" x14ac:dyDescent="0.15"/>
    <row r="320" s="3" customFormat="1" ht="9.9499999999999993" customHeight="1" x14ac:dyDescent="0.15"/>
    <row r="321" spans="2:12" s="3" customFormat="1" ht="9.9499999999999993" customHeight="1" x14ac:dyDescent="0.15"/>
    <row r="322" spans="2:12" s="3" customFormat="1" ht="9.9499999999999993" customHeight="1" x14ac:dyDescent="0.15"/>
    <row r="323" spans="2:12" s="3" customFormat="1" ht="9.9499999999999993" customHeight="1" x14ac:dyDescent="0.15"/>
    <row r="324" spans="2:12" s="3" customFormat="1" ht="9.9499999999999993" customHeight="1" x14ac:dyDescent="0.15"/>
    <row r="325" spans="2:12" s="3" customFormat="1" ht="9.9499999999999993" customHeight="1" x14ac:dyDescent="0.15"/>
    <row r="326" spans="2:12" s="4" customFormat="1" ht="9.9499999999999993" customHeight="1" x14ac:dyDescent="0.15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</row>
    <row r="327" spans="2:12" s="4" customFormat="1" ht="9.9499999999999993" customHeight="1" x14ac:dyDescent="0.15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</row>
    <row r="328" spans="2:12" s="4" customFormat="1" ht="9.9499999999999993" customHeight="1" x14ac:dyDescent="0.15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</row>
    <row r="329" spans="2:12" s="4" customFormat="1" ht="9.9499999999999993" customHeight="1" x14ac:dyDescent="0.15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</row>
    <row r="330" spans="2:12" s="4" customFormat="1" ht="9.9499999999999993" customHeight="1" x14ac:dyDescent="0.15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</row>
    <row r="331" spans="2:12" s="4" customFormat="1" ht="9.9499999999999993" customHeight="1" x14ac:dyDescent="0.15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</row>
    <row r="332" spans="2:12" s="4" customFormat="1" ht="9.9499999999999993" customHeight="1" x14ac:dyDescent="0.15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</row>
    <row r="333" spans="2:12" s="4" customFormat="1" ht="9.9499999999999993" customHeight="1" x14ac:dyDescent="0.15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</row>
    <row r="334" spans="2:12" s="4" customFormat="1" ht="9.9499999999999993" customHeight="1" x14ac:dyDescent="0.15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</row>
    <row r="335" spans="2:12" s="4" customFormat="1" ht="9.9499999999999993" customHeight="1" x14ac:dyDescent="0.15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</row>
    <row r="336" spans="2:12" s="4" customFormat="1" ht="9.9499999999999993" customHeight="1" x14ac:dyDescent="0.15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</row>
    <row r="337" spans="2:12" s="4" customFormat="1" ht="9.9499999999999993" customHeight="1" x14ac:dyDescent="0.15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</row>
    <row r="338" spans="2:12" s="4" customFormat="1" ht="9.9499999999999993" customHeight="1" x14ac:dyDescent="0.15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</row>
    <row r="339" spans="2:12" s="4" customFormat="1" ht="9.9499999999999993" customHeight="1" x14ac:dyDescent="0.15"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</row>
    <row r="340" spans="2:12" s="4" customFormat="1" ht="9.9499999999999993" customHeight="1" x14ac:dyDescent="0.15"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</row>
    <row r="341" spans="2:12" s="4" customFormat="1" ht="9.9499999999999993" customHeight="1" x14ac:dyDescent="0.15"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</row>
    <row r="342" spans="2:12" s="4" customFormat="1" ht="9.9499999999999993" customHeight="1" x14ac:dyDescent="0.15"/>
    <row r="343" spans="2:12" s="4" customFormat="1" ht="9.9499999999999993" customHeight="1" x14ac:dyDescent="0.15"/>
    <row r="344" spans="2:12" s="4" customFormat="1" ht="9.9499999999999993" customHeight="1" x14ac:dyDescent="0.15"/>
    <row r="345" spans="2:12" s="4" customFormat="1" ht="9.9499999999999993" customHeight="1" x14ac:dyDescent="0.15"/>
    <row r="346" spans="2:12" s="4" customFormat="1" ht="9.9499999999999993" customHeight="1" x14ac:dyDescent="0.15"/>
    <row r="347" spans="2:12" s="4" customFormat="1" ht="9.9499999999999993" customHeight="1" x14ac:dyDescent="0.15"/>
    <row r="348" spans="2:12" s="4" customFormat="1" ht="9.9499999999999993" customHeight="1" x14ac:dyDescent="0.15"/>
    <row r="349" spans="2:12" s="4" customFormat="1" ht="9.9499999999999993" customHeight="1" x14ac:dyDescent="0.15"/>
    <row r="350" spans="2:12" s="4" customFormat="1" ht="9.9499999999999993" customHeight="1" x14ac:dyDescent="0.15"/>
    <row r="351" spans="2:12" s="4" customFormat="1" ht="9.9499999999999993" customHeight="1" x14ac:dyDescent="0.15"/>
    <row r="352" spans="2:12" s="4" customFormat="1" ht="9.9499999999999993" customHeight="1" x14ac:dyDescent="0.15"/>
    <row r="353" s="4" customFormat="1" ht="9.9499999999999993" customHeight="1" x14ac:dyDescent="0.15"/>
    <row r="354" s="4" customFormat="1" ht="9.9499999999999993" customHeight="1" x14ac:dyDescent="0.15"/>
    <row r="355" s="4" customFormat="1" ht="9.9499999999999993" customHeight="1" x14ac:dyDescent="0.15"/>
    <row r="356" s="4" customFormat="1" ht="9.9499999999999993" customHeight="1" x14ac:dyDescent="0.15"/>
    <row r="357" s="4" customFormat="1" ht="9.9499999999999993" customHeight="1" x14ac:dyDescent="0.15"/>
    <row r="358" s="4" customFormat="1" ht="9.9499999999999993" customHeight="1" x14ac:dyDescent="0.15"/>
    <row r="359" s="4" customFormat="1" ht="9.9499999999999993" customHeight="1" x14ac:dyDescent="0.15"/>
    <row r="360" s="4" customFormat="1" ht="9.9499999999999993" customHeight="1" x14ac:dyDescent="0.15"/>
    <row r="361" s="4" customFormat="1" ht="9.9499999999999993" customHeight="1" x14ac:dyDescent="0.15"/>
    <row r="362" s="4" customFormat="1" ht="9.9499999999999993" customHeight="1" x14ac:dyDescent="0.15"/>
    <row r="363" s="4" customFormat="1" ht="9.9499999999999993" customHeight="1" x14ac:dyDescent="0.15"/>
    <row r="364" s="4" customFormat="1" ht="9.9499999999999993" customHeight="1" x14ac:dyDescent="0.15"/>
    <row r="365" s="4" customFormat="1" ht="9.9499999999999993" customHeight="1" x14ac:dyDescent="0.15"/>
    <row r="366" s="4" customFormat="1" ht="9.9499999999999993" customHeight="1" x14ac:dyDescent="0.15"/>
    <row r="367" s="4" customFormat="1" ht="9.9499999999999993" customHeight="1" x14ac:dyDescent="0.15"/>
    <row r="368" s="4" customFormat="1" ht="9.9499999999999993" customHeight="1" x14ac:dyDescent="0.15"/>
    <row r="369" s="4" customFormat="1" ht="9.9499999999999993" customHeight="1" x14ac:dyDescent="0.15"/>
    <row r="370" s="4" customFormat="1" ht="9.9499999999999993" customHeight="1" x14ac:dyDescent="0.15"/>
    <row r="371" s="4" customFormat="1" ht="9.9499999999999993" customHeight="1" x14ac:dyDescent="0.15"/>
    <row r="372" s="4" customFormat="1" ht="9.9499999999999993" customHeight="1" x14ac:dyDescent="0.15"/>
    <row r="373" s="4" customFormat="1" ht="9.9499999999999993" customHeight="1" x14ac:dyDescent="0.15"/>
    <row r="374" s="4" customFormat="1" ht="9.9499999999999993" customHeight="1" x14ac:dyDescent="0.15"/>
    <row r="375" s="4" customFormat="1" ht="9.9499999999999993" customHeight="1" x14ac:dyDescent="0.15"/>
    <row r="376" s="4" customFormat="1" ht="9.9499999999999993" customHeight="1" x14ac:dyDescent="0.15"/>
    <row r="377" s="4" customFormat="1" ht="9.9499999999999993" customHeight="1" x14ac:dyDescent="0.15"/>
    <row r="378" s="4" customFormat="1" ht="9.9499999999999993" customHeight="1" x14ac:dyDescent="0.15"/>
    <row r="379" s="4" customFormat="1" ht="9.9499999999999993" customHeight="1" x14ac:dyDescent="0.15"/>
    <row r="380" s="4" customFormat="1" ht="9.9499999999999993" customHeight="1" x14ac:dyDescent="0.15"/>
    <row r="381" s="4" customFormat="1" ht="9.9499999999999993" customHeight="1" x14ac:dyDescent="0.15"/>
    <row r="382" s="4" customFormat="1" ht="9.9499999999999993" customHeight="1" x14ac:dyDescent="0.15"/>
    <row r="383" s="4" customFormat="1" ht="9.9499999999999993" customHeight="1" x14ac:dyDescent="0.15"/>
    <row r="384" s="4" customFormat="1" ht="9.9499999999999993" customHeight="1" x14ac:dyDescent="0.15"/>
    <row r="385" s="4" customFormat="1" ht="9.9499999999999993" customHeight="1" x14ac:dyDescent="0.15"/>
    <row r="386" s="4" customFormat="1" ht="9.9499999999999993" customHeight="1" x14ac:dyDescent="0.15"/>
    <row r="387" s="4" customFormat="1" ht="9.9499999999999993" customHeight="1" x14ac:dyDescent="0.15"/>
    <row r="388" s="4" customFormat="1" ht="9.9499999999999993" customHeight="1" x14ac:dyDescent="0.15"/>
    <row r="389" s="4" customFormat="1" ht="9.9499999999999993" customHeight="1" x14ac:dyDescent="0.15"/>
    <row r="390" s="4" customFormat="1" ht="9.9499999999999993" customHeight="1" x14ac:dyDescent="0.15"/>
    <row r="391" s="4" customFormat="1" ht="9.9499999999999993" customHeight="1" x14ac:dyDescent="0.15"/>
    <row r="392" s="4" customFormat="1" ht="9.9499999999999993" customHeight="1" x14ac:dyDescent="0.15"/>
    <row r="393" s="4" customFormat="1" ht="9.9499999999999993" customHeight="1" x14ac:dyDescent="0.15"/>
    <row r="394" s="4" customFormat="1" ht="9.9499999999999993" customHeight="1" x14ac:dyDescent="0.15"/>
    <row r="395" s="4" customFormat="1" ht="9.9499999999999993" customHeight="1" x14ac:dyDescent="0.15"/>
    <row r="396" s="4" customFormat="1" ht="9.9499999999999993" customHeight="1" x14ac:dyDescent="0.15"/>
    <row r="397" s="4" customFormat="1" ht="9.9499999999999993" customHeight="1" x14ac:dyDescent="0.15"/>
    <row r="398" s="4" customFormat="1" ht="9.9499999999999993" customHeight="1" x14ac:dyDescent="0.15"/>
    <row r="399" s="4" customFormat="1" ht="9.9499999999999993" customHeight="1" x14ac:dyDescent="0.15"/>
    <row r="400" s="4" customFormat="1" ht="9.9499999999999993" customHeight="1" x14ac:dyDescent="0.15"/>
    <row r="401" s="4" customFormat="1" ht="9.9499999999999993" customHeight="1" x14ac:dyDescent="0.15"/>
    <row r="402" s="4" customFormat="1" ht="9.9499999999999993" customHeight="1" x14ac:dyDescent="0.15"/>
    <row r="403" s="4" customFormat="1" ht="9.9499999999999993" customHeight="1" x14ac:dyDescent="0.15"/>
    <row r="404" s="4" customFormat="1" ht="9.9499999999999993" customHeight="1" x14ac:dyDescent="0.15"/>
    <row r="405" s="4" customFormat="1" ht="9.9499999999999993" customHeight="1" x14ac:dyDescent="0.15"/>
    <row r="406" s="4" customFormat="1" ht="9.9499999999999993" customHeight="1" x14ac:dyDescent="0.15"/>
    <row r="407" s="4" customFormat="1" ht="9.9499999999999993" customHeight="1" x14ac:dyDescent="0.15"/>
    <row r="408" s="4" customFormat="1" ht="9.9499999999999993" customHeight="1" x14ac:dyDescent="0.15"/>
    <row r="409" s="4" customFormat="1" ht="9.9499999999999993" customHeight="1" x14ac:dyDescent="0.15"/>
    <row r="410" s="4" customFormat="1" ht="9.9499999999999993" customHeight="1" x14ac:dyDescent="0.15"/>
    <row r="411" s="4" customFormat="1" ht="9.9499999999999993" customHeight="1" x14ac:dyDescent="0.15"/>
    <row r="412" s="4" customFormat="1" ht="9.9499999999999993" customHeight="1" x14ac:dyDescent="0.15"/>
    <row r="413" s="4" customFormat="1" ht="9.9499999999999993" customHeight="1" x14ac:dyDescent="0.15"/>
    <row r="414" s="4" customFormat="1" ht="9.9499999999999993" customHeight="1" x14ac:dyDescent="0.15"/>
    <row r="415" s="4" customFormat="1" ht="9.9499999999999993" customHeight="1" x14ac:dyDescent="0.15"/>
    <row r="416" s="4" customFormat="1" ht="9.9499999999999993" customHeight="1" x14ac:dyDescent="0.15"/>
    <row r="417" s="4" customFormat="1" ht="9.9499999999999993" customHeight="1" x14ac:dyDescent="0.15"/>
    <row r="418" s="4" customFormat="1" ht="9.9499999999999993" customHeight="1" x14ac:dyDescent="0.15"/>
    <row r="419" s="4" customFormat="1" ht="9.9499999999999993" customHeight="1" x14ac:dyDescent="0.15"/>
    <row r="420" s="4" customFormat="1" ht="9.9499999999999993" customHeight="1" x14ac:dyDescent="0.15"/>
    <row r="421" s="4" customFormat="1" ht="9.9499999999999993" customHeight="1" x14ac:dyDescent="0.15"/>
    <row r="422" s="4" customFormat="1" ht="9.9499999999999993" customHeight="1" x14ac:dyDescent="0.15"/>
    <row r="423" s="4" customFormat="1" ht="9.9499999999999993" customHeight="1" x14ac:dyDescent="0.15"/>
    <row r="424" s="4" customFormat="1" ht="9.9499999999999993" customHeight="1" x14ac:dyDescent="0.15"/>
    <row r="425" s="4" customFormat="1" ht="9.9499999999999993" customHeight="1" x14ac:dyDescent="0.15"/>
    <row r="426" s="4" customFormat="1" ht="9.9499999999999993" customHeight="1" x14ac:dyDescent="0.15"/>
    <row r="427" s="4" customFormat="1" ht="9.9499999999999993" customHeight="1" x14ac:dyDescent="0.15"/>
    <row r="428" s="4" customFormat="1" ht="9.9499999999999993" customHeight="1" x14ac:dyDescent="0.15"/>
    <row r="429" s="4" customFormat="1" ht="9.9499999999999993" customHeight="1" x14ac:dyDescent="0.15"/>
    <row r="430" s="4" customFormat="1" ht="9.9499999999999993" customHeight="1" x14ac:dyDescent="0.15"/>
    <row r="431" s="4" customFormat="1" ht="9.9499999999999993" customHeight="1" x14ac:dyDescent="0.15"/>
    <row r="432" s="4" customFormat="1" ht="9.9499999999999993" customHeight="1" x14ac:dyDescent="0.15"/>
    <row r="433" s="4" customFormat="1" ht="9.9499999999999993" customHeight="1" x14ac:dyDescent="0.15"/>
    <row r="434" s="4" customFormat="1" ht="9.9499999999999993" customHeight="1" x14ac:dyDescent="0.15"/>
    <row r="435" s="4" customFormat="1" ht="9.9499999999999993" customHeight="1" x14ac:dyDescent="0.15"/>
    <row r="436" s="4" customFormat="1" ht="9.9499999999999993" customHeight="1" x14ac:dyDescent="0.15"/>
    <row r="437" s="4" customFormat="1" ht="9.9499999999999993" customHeight="1" x14ac:dyDescent="0.15"/>
    <row r="438" s="4" customFormat="1" ht="9.9499999999999993" customHeight="1" x14ac:dyDescent="0.15"/>
    <row r="439" s="4" customFormat="1" ht="9.9499999999999993" customHeight="1" x14ac:dyDescent="0.15"/>
    <row r="440" s="4" customFormat="1" ht="9.9499999999999993" customHeight="1" x14ac:dyDescent="0.15"/>
    <row r="441" s="4" customFormat="1" ht="9.9499999999999993" customHeight="1" x14ac:dyDescent="0.15"/>
    <row r="442" s="4" customFormat="1" ht="9.9499999999999993" customHeight="1" x14ac:dyDescent="0.15"/>
    <row r="443" s="4" customFormat="1" ht="9.9499999999999993" customHeight="1" x14ac:dyDescent="0.15"/>
    <row r="444" s="4" customFormat="1" ht="9.9499999999999993" customHeight="1" x14ac:dyDescent="0.15"/>
    <row r="445" s="4" customFormat="1" ht="9.9499999999999993" customHeight="1" x14ac:dyDescent="0.15"/>
    <row r="446" s="4" customFormat="1" ht="9.9499999999999993" customHeight="1" x14ac:dyDescent="0.15"/>
    <row r="447" s="4" customFormat="1" ht="9.9499999999999993" customHeight="1" x14ac:dyDescent="0.15"/>
    <row r="448" s="4" customFormat="1" ht="9.9499999999999993" customHeight="1" x14ac:dyDescent="0.15"/>
    <row r="449" s="4" customFormat="1" ht="9.9499999999999993" customHeight="1" x14ac:dyDescent="0.15"/>
    <row r="450" s="4" customFormat="1" ht="9.9499999999999993" customHeight="1" x14ac:dyDescent="0.15"/>
    <row r="451" s="4" customFormat="1" ht="9.9499999999999993" customHeight="1" x14ac:dyDescent="0.15"/>
    <row r="452" s="4" customFormat="1" ht="9.9499999999999993" customHeight="1" x14ac:dyDescent="0.15"/>
    <row r="453" s="4" customFormat="1" ht="9.9499999999999993" customHeight="1" x14ac:dyDescent="0.15"/>
    <row r="454" s="4" customFormat="1" ht="9.9499999999999993" customHeight="1" x14ac:dyDescent="0.15"/>
    <row r="455" s="4" customFormat="1" ht="9.9499999999999993" customHeight="1" x14ac:dyDescent="0.15"/>
    <row r="456" s="4" customFormat="1" ht="9.9499999999999993" customHeight="1" x14ac:dyDescent="0.15"/>
    <row r="457" s="4" customFormat="1" ht="9.9499999999999993" customHeight="1" x14ac:dyDescent="0.15"/>
    <row r="458" s="4" customFormat="1" ht="9.9499999999999993" customHeight="1" x14ac:dyDescent="0.15"/>
    <row r="459" s="4" customFormat="1" ht="9.9499999999999993" customHeight="1" x14ac:dyDescent="0.15"/>
    <row r="460" s="4" customFormat="1" ht="9.9499999999999993" customHeight="1" x14ac:dyDescent="0.15"/>
    <row r="461" s="4" customFormat="1" ht="9.9499999999999993" customHeight="1" x14ac:dyDescent="0.15"/>
    <row r="462" s="4" customFormat="1" ht="9.9499999999999993" customHeight="1" x14ac:dyDescent="0.15"/>
    <row r="463" s="4" customFormat="1" ht="9.9499999999999993" customHeight="1" x14ac:dyDescent="0.15"/>
    <row r="464" s="4" customFormat="1" ht="9.9499999999999993" customHeight="1" x14ac:dyDescent="0.15"/>
    <row r="465" s="4" customFormat="1" ht="9.9499999999999993" customHeight="1" x14ac:dyDescent="0.15"/>
    <row r="466" s="4" customFormat="1" ht="9.9499999999999993" customHeight="1" x14ac:dyDescent="0.15"/>
    <row r="467" s="4" customFormat="1" ht="9.9499999999999993" customHeight="1" x14ac:dyDescent="0.15"/>
    <row r="468" s="4" customFormat="1" ht="9.9499999999999993" customHeight="1" x14ac:dyDescent="0.15"/>
    <row r="469" s="4" customFormat="1" ht="9.9499999999999993" customHeight="1" x14ac:dyDescent="0.15"/>
    <row r="470" s="4" customFormat="1" ht="9.9499999999999993" customHeight="1" x14ac:dyDescent="0.15"/>
    <row r="471" s="4" customFormat="1" ht="9.9499999999999993" customHeight="1" x14ac:dyDescent="0.15"/>
    <row r="472" s="4" customFormat="1" ht="9.9499999999999993" customHeight="1" x14ac:dyDescent="0.15"/>
    <row r="473" s="4" customFormat="1" ht="9.9499999999999993" customHeight="1" x14ac:dyDescent="0.15"/>
    <row r="474" s="4" customFormat="1" ht="9.9499999999999993" customHeight="1" x14ac:dyDescent="0.15"/>
    <row r="475" s="4" customFormat="1" ht="9.9499999999999993" customHeight="1" x14ac:dyDescent="0.15"/>
    <row r="476" s="4" customFormat="1" ht="9.9499999999999993" customHeight="1" x14ac:dyDescent="0.15"/>
    <row r="477" s="4" customFormat="1" ht="9.9499999999999993" customHeight="1" x14ac:dyDescent="0.15"/>
    <row r="478" s="4" customFormat="1" ht="9.9499999999999993" customHeight="1" x14ac:dyDescent="0.15"/>
    <row r="479" s="4" customFormat="1" ht="9.9499999999999993" customHeight="1" x14ac:dyDescent="0.15"/>
    <row r="480" s="4" customFormat="1" ht="9.9499999999999993" customHeight="1" x14ac:dyDescent="0.15"/>
    <row r="481" s="4" customFormat="1" ht="9.9499999999999993" customHeight="1" x14ac:dyDescent="0.15"/>
    <row r="482" s="4" customFormat="1" ht="9.9499999999999993" customHeight="1" x14ac:dyDescent="0.15"/>
    <row r="483" s="4" customFormat="1" ht="9.9499999999999993" customHeight="1" x14ac:dyDescent="0.15"/>
    <row r="484" s="4" customFormat="1" ht="9.9499999999999993" customHeight="1" x14ac:dyDescent="0.15"/>
    <row r="485" s="4" customFormat="1" ht="9.9499999999999993" customHeight="1" x14ac:dyDescent="0.15"/>
    <row r="486" s="4" customFormat="1" ht="9.9499999999999993" customHeight="1" x14ac:dyDescent="0.15"/>
    <row r="487" s="4" customFormat="1" ht="9.9499999999999993" customHeight="1" x14ac:dyDescent="0.15"/>
    <row r="488" s="4" customFormat="1" ht="9.9499999999999993" customHeight="1" x14ac:dyDescent="0.15"/>
    <row r="489" s="4" customFormat="1" ht="9.9499999999999993" customHeight="1" x14ac:dyDescent="0.15"/>
    <row r="490" s="4" customFormat="1" ht="9.9499999999999993" customHeight="1" x14ac:dyDescent="0.15"/>
    <row r="491" s="4" customFormat="1" ht="9.9499999999999993" customHeight="1" x14ac:dyDescent="0.15"/>
    <row r="492" s="4" customFormat="1" ht="9.9499999999999993" customHeight="1" x14ac:dyDescent="0.15"/>
    <row r="493" s="4" customFormat="1" ht="9.9499999999999993" customHeight="1" x14ac:dyDescent="0.15"/>
    <row r="494" s="4" customFormat="1" ht="9.9499999999999993" customHeight="1" x14ac:dyDescent="0.15"/>
    <row r="495" s="4" customFormat="1" ht="9.9499999999999993" customHeight="1" x14ac:dyDescent="0.15"/>
    <row r="496" s="4" customFormat="1" ht="9.9499999999999993" customHeight="1" x14ac:dyDescent="0.15"/>
    <row r="497" s="4" customFormat="1" ht="9.9499999999999993" customHeight="1" x14ac:dyDescent="0.15"/>
    <row r="498" s="4" customFormat="1" ht="9.9499999999999993" customHeight="1" x14ac:dyDescent="0.15"/>
    <row r="499" s="4" customFormat="1" ht="9.9499999999999993" customHeight="1" x14ac:dyDescent="0.15"/>
    <row r="500" s="4" customFormat="1" ht="9.9499999999999993" customHeight="1" x14ac:dyDescent="0.15"/>
    <row r="501" s="4" customFormat="1" ht="9.9499999999999993" customHeight="1" x14ac:dyDescent="0.15"/>
    <row r="502" s="4" customFormat="1" ht="9.9499999999999993" customHeight="1" x14ac:dyDescent="0.15"/>
    <row r="503" s="4" customFormat="1" ht="9.9499999999999993" customHeight="1" x14ac:dyDescent="0.15"/>
    <row r="504" s="4" customFormat="1" ht="9.9499999999999993" customHeight="1" x14ac:dyDescent="0.15"/>
    <row r="505" s="4" customFormat="1" ht="9.9499999999999993" customHeight="1" x14ac:dyDescent="0.15"/>
    <row r="506" s="4" customFormat="1" ht="9.9499999999999993" customHeight="1" x14ac:dyDescent="0.15"/>
    <row r="507" s="4" customFormat="1" ht="9.9499999999999993" customHeight="1" x14ac:dyDescent="0.15"/>
    <row r="508" s="4" customFormat="1" ht="9.9499999999999993" customHeight="1" x14ac:dyDescent="0.15"/>
    <row r="509" s="4" customFormat="1" ht="9.9499999999999993" customHeight="1" x14ac:dyDescent="0.15"/>
    <row r="510" s="4" customFormat="1" ht="9.9499999999999993" customHeight="1" x14ac:dyDescent="0.15"/>
    <row r="511" s="4" customFormat="1" ht="9.9499999999999993" customHeight="1" x14ac:dyDescent="0.15"/>
    <row r="512" s="4" customFormat="1" ht="9.9499999999999993" customHeight="1" x14ac:dyDescent="0.15"/>
    <row r="513" spans="2:12" s="4" customFormat="1" ht="9.9499999999999993" customHeight="1" x14ac:dyDescent="0.15"/>
    <row r="514" spans="2:12" s="4" customFormat="1" ht="9.9499999999999993" customHeight="1" x14ac:dyDescent="0.15"/>
    <row r="515" spans="2:12" s="4" customFormat="1" ht="9.9499999999999993" customHeight="1" x14ac:dyDescent="0.15"/>
    <row r="516" spans="2:12" s="4" customFormat="1" ht="9.9499999999999993" customHeight="1" x14ac:dyDescent="0.15"/>
    <row r="517" spans="2:12" ht="9.9499999999999993" customHeight="1" x14ac:dyDescent="0.2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2:12" ht="9.9499999999999993" customHeight="1" x14ac:dyDescent="0.2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2:12" ht="9.9499999999999993" customHeight="1" x14ac:dyDescent="0.2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2:12" ht="9.9499999999999993" customHeight="1" x14ac:dyDescent="0.2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2:12" ht="9.9499999999999993" customHeight="1" x14ac:dyDescent="0.2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2:12" ht="9.9499999999999993" customHeight="1" x14ac:dyDescent="0.2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2:12" ht="9.9499999999999993" customHeight="1" x14ac:dyDescent="0.2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2:12" ht="9.9499999999999993" customHeight="1" x14ac:dyDescent="0.2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2:12" ht="9.9499999999999993" customHeight="1" x14ac:dyDescent="0.2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2:12" ht="9.9499999999999993" customHeight="1" x14ac:dyDescent="0.2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2:12" ht="9.9499999999999993" customHeight="1" x14ac:dyDescent="0.2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2:12" ht="9.9499999999999993" customHeight="1" x14ac:dyDescent="0.2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2:12" ht="9.9499999999999993" customHeight="1" x14ac:dyDescent="0.2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2:12" ht="9.9499999999999993" customHeight="1" x14ac:dyDescent="0.2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2:12" ht="9.9499999999999993" customHeight="1" x14ac:dyDescent="0.2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2:12" ht="9.9499999999999993" customHeight="1" x14ac:dyDescent="0.2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2:12" ht="9.9499999999999993" customHeight="1" x14ac:dyDescent="0.2"/>
    <row r="534" spans="2:12" ht="9.9499999999999993" customHeight="1" x14ac:dyDescent="0.2"/>
    <row r="535" spans="2:12" ht="9.9499999999999993" customHeight="1" x14ac:dyDescent="0.2"/>
    <row r="536" spans="2:12" ht="9.9499999999999993" customHeight="1" x14ac:dyDescent="0.2"/>
    <row r="537" spans="2:12" ht="9.9499999999999993" customHeight="1" x14ac:dyDescent="0.2"/>
    <row r="538" spans="2:12" ht="9.9499999999999993" customHeight="1" x14ac:dyDescent="0.2"/>
    <row r="539" spans="2:12" ht="9.9499999999999993" customHeight="1" x14ac:dyDescent="0.2"/>
    <row r="540" spans="2:12" ht="9.9499999999999993" customHeight="1" x14ac:dyDescent="0.2"/>
    <row r="541" spans="2:12" ht="9.9499999999999993" customHeight="1" x14ac:dyDescent="0.2"/>
    <row r="542" spans="2:12" ht="9.9499999999999993" customHeight="1" x14ac:dyDescent="0.2"/>
    <row r="543" spans="2:12" ht="9.9499999999999993" customHeight="1" x14ac:dyDescent="0.2"/>
    <row r="544" spans="2:12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</sheetData>
  <mergeCells count="120">
    <mergeCell ref="C33:D33"/>
    <mergeCell ref="E13:I13"/>
    <mergeCell ref="B13:C13"/>
    <mergeCell ref="C16:D16"/>
    <mergeCell ref="G15:H15"/>
    <mergeCell ref="I15:J15"/>
    <mergeCell ref="J13:K13"/>
    <mergeCell ref="C15:D15"/>
    <mergeCell ref="C32:D32"/>
    <mergeCell ref="C30:D30"/>
    <mergeCell ref="C31:D31"/>
    <mergeCell ref="C26:D26"/>
    <mergeCell ref="C27:D27"/>
    <mergeCell ref="C28:D28"/>
    <mergeCell ref="C29:D29"/>
    <mergeCell ref="C20:D20"/>
    <mergeCell ref="C21:D21"/>
    <mergeCell ref="C24:D24"/>
    <mergeCell ref="C25:D25"/>
    <mergeCell ref="C22:D22"/>
    <mergeCell ref="C23:D23"/>
    <mergeCell ref="B12:D12"/>
    <mergeCell ref="E12:G12"/>
    <mergeCell ref="J12:K12"/>
    <mergeCell ref="B8:D8"/>
    <mergeCell ref="E8:I8"/>
    <mergeCell ref="B11:D11"/>
    <mergeCell ref="J8:K8"/>
    <mergeCell ref="J9:K9"/>
    <mergeCell ref="J10:K10"/>
    <mergeCell ref="E10:I11"/>
    <mergeCell ref="J2:K2"/>
    <mergeCell ref="D2:I2"/>
    <mergeCell ref="E7:F7"/>
    <mergeCell ref="B9:C9"/>
    <mergeCell ref="B10:D10"/>
    <mergeCell ref="E9:G9"/>
    <mergeCell ref="J4:K4"/>
    <mergeCell ref="J5:K5"/>
    <mergeCell ref="D3:I3"/>
    <mergeCell ref="D4:I4"/>
    <mergeCell ref="D5:I5"/>
    <mergeCell ref="B2:C5"/>
    <mergeCell ref="B6:K6"/>
    <mergeCell ref="B7:C7"/>
    <mergeCell ref="J7:K7"/>
    <mergeCell ref="J3:K3"/>
    <mergeCell ref="C45:D45"/>
    <mergeCell ref="C46:D46"/>
    <mergeCell ref="C47:D47"/>
    <mergeCell ref="C48:D48"/>
    <mergeCell ref="C19:D19"/>
    <mergeCell ref="C17:D17"/>
    <mergeCell ref="C18:D18"/>
    <mergeCell ref="C86:D86"/>
    <mergeCell ref="C87:D87"/>
    <mergeCell ref="C83:D83"/>
    <mergeCell ref="C63:D63"/>
    <mergeCell ref="C62:D62"/>
    <mergeCell ref="C60:D60"/>
    <mergeCell ref="C61:D61"/>
    <mergeCell ref="C59:D59"/>
    <mergeCell ref="C58:D58"/>
    <mergeCell ref="C44:D44"/>
    <mergeCell ref="C57:D57"/>
    <mergeCell ref="C56:D56"/>
    <mergeCell ref="C49:D49"/>
    <mergeCell ref="C42:D42"/>
    <mergeCell ref="C43:D43"/>
    <mergeCell ref="C41:D41"/>
    <mergeCell ref="C55:D55"/>
    <mergeCell ref="C67:D67"/>
    <mergeCell ref="C51:D51"/>
    <mergeCell ref="C52:D52"/>
    <mergeCell ref="C64:D64"/>
    <mergeCell ref="C65:D65"/>
    <mergeCell ref="C66:D66"/>
    <mergeCell ref="C50:D50"/>
    <mergeCell ref="C53:D53"/>
    <mergeCell ref="C54:D54"/>
    <mergeCell ref="C96:D96"/>
    <mergeCell ref="C97:D97"/>
    <mergeCell ref="C85:D85"/>
    <mergeCell ref="C89:D89"/>
    <mergeCell ref="C90:D90"/>
    <mergeCell ref="C91:D91"/>
    <mergeCell ref="C92:D92"/>
    <mergeCell ref="C72:D72"/>
    <mergeCell ref="C88:D88"/>
    <mergeCell ref="C84:D84"/>
    <mergeCell ref="C77:D77"/>
    <mergeCell ref="C78:D78"/>
    <mergeCell ref="C79:D79"/>
    <mergeCell ref="C80:D80"/>
    <mergeCell ref="C81:D81"/>
    <mergeCell ref="C82:D82"/>
    <mergeCell ref="C103:D103"/>
    <mergeCell ref="C34:D34"/>
    <mergeCell ref="C35:D35"/>
    <mergeCell ref="C36:D36"/>
    <mergeCell ref="C37:D37"/>
    <mergeCell ref="C38:D38"/>
    <mergeCell ref="C39:D39"/>
    <mergeCell ref="C40:D40"/>
    <mergeCell ref="C68:D68"/>
    <mergeCell ref="C69:D69"/>
    <mergeCell ref="C70:D70"/>
    <mergeCell ref="C71:D71"/>
    <mergeCell ref="C73:D73"/>
    <mergeCell ref="C74:D74"/>
    <mergeCell ref="C75:D75"/>
    <mergeCell ref="C76:D76"/>
    <mergeCell ref="C98:D98"/>
    <mergeCell ref="C99:D99"/>
    <mergeCell ref="C100:D100"/>
    <mergeCell ref="C101:D101"/>
    <mergeCell ref="C102:D102"/>
    <mergeCell ref="C93:D93"/>
    <mergeCell ref="C94:D94"/>
    <mergeCell ref="C95:D95"/>
  </mergeCells>
  <phoneticPr fontId="0" type="noConversion"/>
  <pageMargins left="0.19685039370078741" right="0.11811023622047245" top="0.59055118110236227" bottom="0.39370078740157483" header="0.19685039370078741" footer="0.19685039370078741"/>
  <pageSetup paperSize="9" scale="95" orientation="landscape" horizontalDpi="4294967294" verticalDpi="300" r:id="rId1"/>
  <headerFooter alignWithMargins="0">
    <oddHeader>&amp;L&amp;"Tahoma,Kurzíva"&amp;G&amp;C&amp;"Arial,Tučné"&amp;9SEZNAM STROJŮ A ZAŘÍZENÍ&amp;"Arial CE,Obyčejné"&amp;10
&amp;"Arial,Kurzíva"&amp;7List of materials and equipment&amp;R&amp;"Arial,Obyčejné"&amp;9&amp;P/&amp;N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strojů a zařízení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Remuta Václav</dc:creator>
  <cp:lastModifiedBy>kacka</cp:lastModifiedBy>
  <cp:lastPrinted>2019-11-05T14:15:33Z</cp:lastPrinted>
  <dcterms:created xsi:type="dcterms:W3CDTF">2004-11-16T17:59:31Z</dcterms:created>
  <dcterms:modified xsi:type="dcterms:W3CDTF">2020-02-13T20:57:36Z</dcterms:modified>
</cp:coreProperties>
</file>