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195" windowHeight="11610"/>
  </bookViews>
  <sheets>
    <sheet name="Hukovice" sheetId="1" r:id="rId1"/>
  </sheets>
  <calcPr calcId="125725"/>
</workbook>
</file>

<file path=xl/calcChain.xml><?xml version="1.0" encoding="utf-8"?>
<calcChain xmlns="http://schemas.openxmlformats.org/spreadsheetml/2006/main">
  <c r="H25" i="1"/>
  <c r="G50" s="1"/>
  <c r="H42"/>
  <c r="G52" s="1"/>
  <c r="H37"/>
  <c r="G51" s="1"/>
  <c r="G53" l="1"/>
  <c r="G55" l="1"/>
  <c r="G54"/>
</calcChain>
</file>

<file path=xl/sharedStrings.xml><?xml version="1.0" encoding="utf-8"?>
<sst xmlns="http://schemas.openxmlformats.org/spreadsheetml/2006/main" count="132" uniqueCount="108">
  <si>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</si>
  <si>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</si>
  <si>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</si>
  <si>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</si>
  <si>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</si>
  <si>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</si>
  <si>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</si>
  <si>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</si>
  <si>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>bod</t>
  </si>
  <si>
    <t xml:space="preserve"> - vyšetření obvodu upravovaného území vč.ZPMZ a geom.plánů</t>
  </si>
  <si>
    <t xml:space="preserve"> - vytyčení pozemků</t>
  </si>
  <si>
    <t>Vytyčení hranic pozemků dle návrhu KPÚ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</si>
  <si>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</si>
  <si>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</si>
  <si>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</si>
  <si>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</si>
  <si>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</si>
  <si>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</si>
  <si>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Ucelená část, fakturační celek</t>
  </si>
  <si>
    <t>Předložení kompletní dokumentace návrhu KPÚ</t>
  </si>
  <si>
    <t>Rekapitulace</t>
  </si>
  <si>
    <t>Celková cena bez DPH</t>
  </si>
  <si>
    <t>DPH</t>
  </si>
  <si>
    <t>Celková cena díla včetně DPH</t>
  </si>
  <si>
    <t>ks</t>
  </si>
  <si>
    <t>Zjišťování hranic pozemků neřešených dle §2 zák.</t>
  </si>
  <si>
    <t>Polohopisné zaměření zájmového území  v trvalých porostech (mimo lesní porosty)</t>
  </si>
  <si>
    <t xml:space="preserve">Polohopisné zaměření zájmového území  v lesních porostech </t>
  </si>
  <si>
    <t>1.5.</t>
  </si>
  <si>
    <t>1.6.</t>
  </si>
  <si>
    <t>2.3.</t>
  </si>
  <si>
    <t>3.2.</t>
  </si>
  <si>
    <t>V …………………. dne ………………………...</t>
  </si>
  <si>
    <t>Za objednatele:</t>
  </si>
  <si>
    <t>Za zhotovitele:</t>
  </si>
  <si>
    <t>Vyhodnocení podkladů a rozbor souč. stavu</t>
  </si>
  <si>
    <t>Změna katastrální hranice</t>
  </si>
  <si>
    <t>………………………………………………</t>
  </si>
  <si>
    <t>……………………………………………………………….</t>
  </si>
  <si>
    <t>Výkaz prací a harmonogram postupu prací</t>
  </si>
  <si>
    <t>Stabilizace hranic pozemků plast 80 x 80 mm</t>
  </si>
  <si>
    <t xml:space="preserve"> - stabilizace plastovou značkou 160 x 160 mm</t>
  </si>
  <si>
    <t xml:space="preserve"> - stabilizace  kamennou značkou 160 x 160 mm</t>
  </si>
  <si>
    <t xml:space="preserve"> - stabilizace plastovou značkou 80 x 80 mm</t>
  </si>
  <si>
    <t>Do 3 měsíců od výzvy objednatele, max. však do 1 roku od nabytí právní moci 2. rozhodnutí</t>
  </si>
  <si>
    <t xml:space="preserve">
</t>
  </si>
  <si>
    <t>Do 3 měsíců po nabytí právní moci schváleného návrhu KPÚ</t>
  </si>
  <si>
    <t>Geometrické a polohové určení obvodu upravovaného území</t>
  </si>
  <si>
    <t>2.4.</t>
  </si>
  <si>
    <t>2.5.</t>
  </si>
  <si>
    <t>Příloha č.1 ke SOD č. obj. ……………… č. zhotovitele ………………. KPÚ Hukovice u Velké Kraše</t>
  </si>
  <si>
    <t xml:space="preserve">Digitalizace map KN a map dřívějších evidencí </t>
  </si>
  <si>
    <t xml:space="preserve">ha </t>
  </si>
  <si>
    <t xml:space="preserve"> - stabilizace bodu bodového pole plastovou značkou 160 x 160 mm</t>
  </si>
  <si>
    <t xml:space="preserve"> - stabilizace stabilizace bodu bodového pole  kamennou značkou 160 x 160 mm</t>
  </si>
  <si>
    <t>Návrh doplnění stávajícího bodového pole</t>
  </si>
  <si>
    <t>Dohledání, ověření stávajícího bodového pole</t>
  </si>
  <si>
    <t>Digitalizace mapových podkladů pro lustraci pozemků</t>
  </si>
  <si>
    <t>Vytvoření upřesněného přídělového plánu, včetně tabulkových výstupů</t>
  </si>
  <si>
    <t>Polohopisné a výškopisné zaměření zájmového území  mimo trvalé a lesní porosty</t>
  </si>
  <si>
    <t>Inženýřsko geologický průzmkum pro potřeby vodohospodářských opatření (malých vodních nádrží)</t>
  </si>
  <si>
    <t xml:space="preserve">Dokumentace technického řešení pro vodohospodářskou část plánu společných zařízení tvořená dle platného technického standardu, včetně potřebných situací, podélných a příčných profilů společných zařízení pro stanovení plochy záboru půdy, a včetně nezbytných výpočtů </t>
  </si>
  <si>
    <t>Inženýřsko geologický průzmkum pro potřeby návrhu polních cest a protierozních opatření</t>
  </si>
  <si>
    <t xml:space="preserve">Podrobné polohopisné a výškopisné zaměření zájmového území pro potřeby návrhu společných zařízení a dokumentace technického řešení </t>
  </si>
  <si>
    <t>1.1.d</t>
  </si>
  <si>
    <t>1.2.a</t>
  </si>
  <si>
    <t>1.2.b</t>
  </si>
  <si>
    <t>1.1.a</t>
  </si>
  <si>
    <t>1.1.b</t>
  </si>
  <si>
    <t>1.1.c</t>
  </si>
  <si>
    <t>1.2.c</t>
  </si>
  <si>
    <t>1.2.d</t>
  </si>
  <si>
    <t>1.3.a</t>
  </si>
  <si>
    <t>1.3.b</t>
  </si>
  <si>
    <t>1.3.c</t>
  </si>
  <si>
    <t>1.4.a</t>
  </si>
  <si>
    <t>1.4.b</t>
  </si>
  <si>
    <t>1.4.c</t>
  </si>
  <si>
    <t>1.4.d</t>
  </si>
  <si>
    <t>1.4.e</t>
  </si>
  <si>
    <r>
      <t>Dokumentace nároků vlastníků pro vypracování návrhu nového uspořádání a vypracování podkladů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pro řešení nesouladu druhu pozemků, včetně ocenění trvalých porostů</t>
    </r>
  </si>
  <si>
    <t>1.5.a</t>
  </si>
  <si>
    <t>1.5.b</t>
  </si>
  <si>
    <t>Vypracování plánu společných zařízení (vč.vyjádření orgánů a organizací v průběhu zpracování), včetně šetření a odstranění nesouladu druhu pozemků</t>
  </si>
  <si>
    <t>2.1.a</t>
  </si>
  <si>
    <t>2.1.b</t>
  </si>
  <si>
    <t>2.2.a</t>
  </si>
  <si>
    <t>2.2.b</t>
  </si>
  <si>
    <t>2.2.c</t>
  </si>
  <si>
    <t>2.2.d</t>
  </si>
  <si>
    <t>km</t>
  </si>
  <si>
    <t>3.1.a</t>
  </si>
  <si>
    <t>3.1.b</t>
  </si>
  <si>
    <t>ředitel Pozemkového úřadu Jeseník</t>
  </si>
  <si>
    <t>1.Přípravné práce celkem (1.1.a - 1.6.) bez DPH</t>
  </si>
  <si>
    <t>2.Návrhové práce celkem (2.1.a - 2.5.) bez DPH</t>
  </si>
  <si>
    <t>statutární orgán zhotovitele</t>
  </si>
  <si>
    <r>
      <t xml:space="preserve">Přípravné práce celkem </t>
    </r>
    <r>
      <rPr>
        <sz val="11"/>
        <rFont val="Times New Roman"/>
        <family val="1"/>
        <charset val="238"/>
      </rPr>
      <t>(1.1.a - 1.6.)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</si>
  <si>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(2.1.a - 2.5.)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</si>
  <si>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Vytyčení pozemků podle schvál. návrhu a mapového dílo celkem </t>
    </r>
    <r>
      <rPr>
        <sz val="11"/>
        <rFont val="Times New Roman"/>
        <family val="1"/>
        <charset val="238"/>
      </rPr>
      <t xml:space="preserve">(3.1.a-3.2.) </t>
    </r>
    <r>
      <rPr>
        <b/>
        <sz val="11"/>
        <rFont val="Times New Roman"/>
        <family val="1"/>
        <charset val="238"/>
      </rPr>
      <t>bez DPH</t>
    </r>
  </si>
  <si>
    <t>3.Vytyčení pozemků podle schváleného návrhu a mapové dílo celkem (3.1.a - 3.2.) bez DPH</t>
  </si>
  <si>
    <t>pare</t>
  </si>
  <si>
    <t>Dokumentace technického řešení polních cest a protierozních opatření tvořená dle platného technického standardu, včetně potřebných situací, podélných a příčných profilů společných zařízení pro stanovení plochy záboru půdy, a včetně nezbytných výpočtů např. ověření kapacity propustků</t>
  </si>
  <si>
    <t>Ing. Peter Toul</t>
  </si>
  <si>
    <t>1)</t>
  </si>
  <si>
    <t>Termín ukončení - v rámci nabídky se zadává počet měsíců od uzavření smlouvy, při uzavření smlouvy je zadáváno konkrétní datum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</si>
  <si>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</si>
  <si>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;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</si>
</sst>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2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b/>
      <sz val="12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</borders>
  <cellStyleXfs count="2">
    <xf numFmtId="0" fontId="0" fillId="0" borderId="0"/>
    <xf numFmtId="0" fontId="17" fillId="3" borderId="0" applyNumberFormat="0" applyBorder="0" applyAlignment="0" applyProtection="0"/>
  </cellStyleXfs>
  <cellXfs count="192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right" vertical="top"/>
    </xf>
    <xf numFmtId="49" fontId="8" fillId="2" borderId="5" xfId="0" applyNumberFormat="1" applyFont="1" applyFill="1" applyBorder="1" applyAlignment="1">
      <alignment horizontal="center" vertical="top"/>
    </xf>
    <xf numFmtId="164" fontId="6" fillId="2" borderId="6" xfId="0" applyNumberFormat="1" applyFont="1" applyFill="1" applyBorder="1" applyAlignment="1" applyProtection="1">
      <alignment vertical="top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4" fontId="8" fillId="0" borderId="17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 applyProtection="1">
      <alignment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16" xfId="0" applyFont="1" applyFill="1" applyBorder="1" applyAlignment="1">
      <alignment vertical="top" wrapText="1"/>
    </xf>
    <xf numFmtId="49" fontId="8" fillId="0" borderId="20" xfId="0" applyNumberFormat="1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>
      <alignment horizontal="left" vertical="center"/>
    </xf>
    <xf numFmtId="0" fontId="13" fillId="0" borderId="23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164" fontId="6" fillId="0" borderId="23" xfId="0" applyNumberFormat="1" applyFont="1" applyFill="1" applyBorder="1" applyAlignment="1">
      <alignment vertical="top"/>
    </xf>
    <xf numFmtId="164" fontId="6" fillId="0" borderId="24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49" fontId="8" fillId="2" borderId="21" xfId="0" applyNumberFormat="1" applyFont="1" applyFill="1" applyBorder="1" applyAlignment="1">
      <alignment horizontal="center" vertical="top"/>
    </xf>
    <xf numFmtId="164" fontId="6" fillId="2" borderId="26" xfId="0" applyNumberFormat="1" applyFont="1" applyFill="1" applyBorder="1" applyAlignment="1" applyProtection="1">
      <alignment vertical="top"/>
      <protection locked="0"/>
    </xf>
    <xf numFmtId="0" fontId="6" fillId="0" borderId="23" xfId="0" applyFont="1" applyFill="1" applyBorder="1" applyAlignment="1">
      <alignment vertical="top" wrapText="1"/>
    </xf>
    <xf numFmtId="49" fontId="6" fillId="0" borderId="19" xfId="0" applyNumberFormat="1" applyFont="1" applyFill="1" applyBorder="1" applyAlignment="1">
      <alignment horizontal="center" vertical="top"/>
    </xf>
    <xf numFmtId="49" fontId="8" fillId="0" borderId="27" xfId="0" applyNumberFormat="1" applyFont="1" applyFill="1" applyBorder="1" applyAlignment="1">
      <alignment horizontal="left" vertical="center"/>
    </xf>
    <xf numFmtId="0" fontId="8" fillId="0" borderId="28" xfId="0" applyFont="1" applyFill="1" applyBorder="1" applyAlignment="1">
      <alignment vertical="top" wrapText="1"/>
    </xf>
    <xf numFmtId="0" fontId="2" fillId="0" borderId="2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right" vertical="center" shrinkToFit="1"/>
    </xf>
    <xf numFmtId="164" fontId="6" fillId="0" borderId="28" xfId="0" applyNumberFormat="1" applyFont="1" applyFill="1" applyBorder="1" applyAlignment="1" applyProtection="1">
      <alignment vertical="center"/>
      <protection locked="0"/>
    </xf>
    <xf numFmtId="164" fontId="8" fillId="0" borderId="28" xfId="0" applyNumberFormat="1" applyFont="1" applyFill="1" applyBorder="1" applyAlignment="1">
      <alignment vertical="center"/>
    </xf>
    <xf numFmtId="49" fontId="8" fillId="0" borderId="29" xfId="0" applyNumberFormat="1" applyFont="1" applyFill="1" applyBorder="1" applyAlignment="1" applyProtection="1">
      <alignment horizontal="center" vertical="center"/>
      <protection locked="0"/>
    </xf>
    <xf numFmtId="49" fontId="8" fillId="0" borderId="19" xfId="0" applyNumberFormat="1" applyFont="1" applyFill="1" applyBorder="1" applyAlignment="1">
      <alignment horizontal="left" vertical="center"/>
    </xf>
    <xf numFmtId="0" fontId="8" fillId="0" borderId="30" xfId="0" applyFont="1" applyFill="1" applyBorder="1" applyAlignment="1">
      <alignment vertical="top" wrapText="1"/>
    </xf>
    <xf numFmtId="0" fontId="2" fillId="0" borderId="30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right" vertical="center" shrinkToFit="1"/>
    </xf>
    <xf numFmtId="164" fontId="6" fillId="0" borderId="30" xfId="0" applyNumberFormat="1" applyFont="1" applyFill="1" applyBorder="1" applyAlignment="1" applyProtection="1">
      <alignment vertical="center"/>
      <protection locked="0"/>
    </xf>
    <xf numFmtId="164" fontId="8" fillId="0" borderId="30" xfId="0" applyNumberFormat="1" applyFont="1" applyFill="1" applyBorder="1" applyAlignment="1">
      <alignment vertical="center"/>
    </xf>
    <xf numFmtId="49" fontId="8" fillId="0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right" vertical="center"/>
    </xf>
    <xf numFmtId="49" fontId="8" fillId="0" borderId="19" xfId="0" applyNumberFormat="1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8" fillId="0" borderId="33" xfId="0" applyFont="1" applyFill="1" applyBorder="1" applyAlignment="1">
      <alignment vertical="top" wrapText="1"/>
    </xf>
    <xf numFmtId="0" fontId="2" fillId="0" borderId="3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right" vertical="center"/>
    </xf>
    <xf numFmtId="164" fontId="6" fillId="0" borderId="33" xfId="0" applyNumberFormat="1" applyFont="1" applyFill="1" applyBorder="1" applyAlignment="1" applyProtection="1">
      <alignment vertical="center"/>
      <protection locked="0"/>
    </xf>
    <xf numFmtId="164" fontId="8" fillId="0" borderId="33" xfId="0" applyNumberFormat="1" applyFont="1" applyFill="1" applyBorder="1" applyAlignment="1">
      <alignment vertical="center"/>
    </xf>
    <xf numFmtId="49" fontId="8" fillId="0" borderId="35" xfId="0" applyNumberFormat="1" applyFont="1" applyFill="1" applyBorder="1" applyAlignment="1">
      <alignment horizontal="left" vertical="center"/>
    </xf>
    <xf numFmtId="0" fontId="8" fillId="0" borderId="3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vertical="center"/>
    </xf>
    <xf numFmtId="49" fontId="8" fillId="0" borderId="32" xfId="0" applyNumberFormat="1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0" fontId="20" fillId="0" borderId="36" xfId="1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49" fontId="8" fillId="0" borderId="37" xfId="0" applyNumberFormat="1" applyFont="1" applyFill="1" applyBorder="1" applyAlignment="1" applyProtection="1">
      <alignment horizontal="center" vertical="center"/>
      <protection locked="0"/>
    </xf>
    <xf numFmtId="0" fontId="20" fillId="0" borderId="30" xfId="1" applyFont="1" applyFill="1" applyBorder="1" applyAlignment="1">
      <alignment horizontal="right" vertical="center"/>
    </xf>
    <xf numFmtId="0" fontId="0" fillId="0" borderId="30" xfId="0" applyBorder="1" applyAlignment="1">
      <alignment horizontal="left" vertical="center"/>
    </xf>
    <xf numFmtId="49" fontId="8" fillId="0" borderId="38" xfId="0" applyNumberFormat="1" applyFont="1" applyFill="1" applyBorder="1" applyAlignment="1">
      <alignment horizontal="left" vertical="center"/>
    </xf>
    <xf numFmtId="0" fontId="8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horizontal="center" vertical="center"/>
    </xf>
    <xf numFmtId="0" fontId="20" fillId="0" borderId="39" xfId="1" applyFont="1" applyFill="1" applyBorder="1" applyAlignment="1">
      <alignment horizontal="right" vertical="center"/>
    </xf>
    <xf numFmtId="164" fontId="6" fillId="0" borderId="39" xfId="0" applyNumberFormat="1" applyFont="1" applyFill="1" applyBorder="1" applyAlignment="1" applyProtection="1">
      <alignment vertical="center"/>
      <protection locked="0"/>
    </xf>
    <xf numFmtId="164" fontId="8" fillId="0" borderId="39" xfId="0" applyNumberFormat="1" applyFont="1" applyFill="1" applyBorder="1" applyAlignment="1">
      <alignment vertical="center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49" fontId="8" fillId="0" borderId="41" xfId="0" applyNumberFormat="1" applyFont="1" applyFill="1" applyBorder="1" applyAlignment="1">
      <alignment horizontal="left" vertical="center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right" vertical="center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right" vertical="center" shrinkToFit="1"/>
    </xf>
    <xf numFmtId="49" fontId="8" fillId="0" borderId="34" xfId="0" applyNumberFormat="1" applyFont="1" applyFill="1" applyBorder="1" applyAlignment="1" applyProtection="1">
      <alignment horizontal="center" vertical="center"/>
      <protection locked="0"/>
    </xf>
    <xf numFmtId="164" fontId="6" fillId="0" borderId="36" xfId="0" applyNumberFormat="1" applyFont="1" applyFill="1" applyBorder="1" applyAlignment="1" applyProtection="1">
      <alignment vertical="center"/>
      <protection locked="0"/>
    </xf>
    <xf numFmtId="164" fontId="8" fillId="0" borderId="36" xfId="0" applyNumberFormat="1" applyFont="1" applyFill="1" applyBorder="1" applyAlignment="1">
      <alignment vertical="center"/>
    </xf>
    <xf numFmtId="0" fontId="8" fillId="0" borderId="39" xfId="0" applyFont="1" applyFill="1" applyBorder="1" applyAlignment="1">
      <alignment horizontal="right" vertical="center"/>
    </xf>
    <xf numFmtId="49" fontId="1" fillId="2" borderId="44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0" fontId="6" fillId="0" borderId="45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/>
    </xf>
    <xf numFmtId="0" fontId="6" fillId="0" borderId="24" xfId="0" applyFont="1" applyFill="1" applyBorder="1" applyAlignment="1">
      <alignment vertical="top"/>
    </xf>
    <xf numFmtId="0" fontId="12" fillId="0" borderId="28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164" fontId="8" fillId="0" borderId="31" xfId="0" applyNumberFormat="1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164" fontId="8" fillId="0" borderId="34" xfId="0" applyNumberFormat="1" applyFont="1" applyFill="1" applyBorder="1" applyAlignment="1">
      <alignment vertical="center"/>
    </xf>
    <xf numFmtId="0" fontId="8" fillId="0" borderId="36" xfId="0" applyFont="1" applyFill="1" applyBorder="1" applyAlignment="1">
      <alignment horizontal="left" vertical="top" wrapText="1"/>
    </xf>
    <xf numFmtId="0" fontId="8" fillId="0" borderId="30" xfId="0" applyFont="1" applyFill="1" applyBorder="1" applyAlignment="1">
      <alignment vertical="top"/>
    </xf>
    <xf numFmtId="0" fontId="8" fillId="0" borderId="39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vertical="center"/>
    </xf>
    <xf numFmtId="164" fontId="8" fillId="0" borderId="39" xfId="0" applyNumberFormat="1" applyFont="1" applyFill="1" applyBorder="1" applyAlignment="1" applyProtection="1">
      <alignment vertical="center"/>
    </xf>
    <xf numFmtId="49" fontId="18" fillId="0" borderId="40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>
      <alignment horizontal="center" vertical="top"/>
    </xf>
    <xf numFmtId="164" fontId="6" fillId="0" borderId="30" xfId="0" applyNumberFormat="1" applyFont="1" applyFill="1" applyBorder="1" applyAlignment="1" applyProtection="1">
      <alignment vertical="top"/>
      <protection locked="0"/>
    </xf>
    <xf numFmtId="164" fontId="8" fillId="0" borderId="30" xfId="0" applyNumberFormat="1" applyFont="1" applyFill="1" applyBorder="1" applyAlignment="1">
      <alignment vertical="top"/>
    </xf>
    <xf numFmtId="0" fontId="2" fillId="0" borderId="33" xfId="0" applyFont="1" applyFill="1" applyBorder="1" applyAlignment="1">
      <alignment horizontal="center" vertical="top"/>
    </xf>
    <xf numFmtId="164" fontId="6" fillId="0" borderId="33" xfId="0" applyNumberFormat="1" applyFont="1" applyFill="1" applyBorder="1" applyAlignment="1" applyProtection="1">
      <alignment vertical="top"/>
      <protection locked="0"/>
    </xf>
    <xf numFmtId="164" fontId="8" fillId="0" borderId="33" xfId="0" applyNumberFormat="1" applyFont="1" applyFill="1" applyBorder="1" applyAlignment="1">
      <alignment vertical="top"/>
    </xf>
    <xf numFmtId="49" fontId="8" fillId="2" borderId="46" xfId="0" applyNumberFormat="1" applyFont="1" applyFill="1" applyBorder="1" applyAlignment="1">
      <alignment horizontal="center" vertical="top"/>
    </xf>
    <xf numFmtId="164" fontId="6" fillId="2" borderId="49" xfId="0" applyNumberFormat="1" applyFont="1" applyFill="1" applyBorder="1" applyAlignment="1" applyProtection="1">
      <alignment vertical="top"/>
      <protection locked="0"/>
    </xf>
    <xf numFmtId="0" fontId="2" fillId="0" borderId="36" xfId="0" applyFont="1" applyFill="1" applyBorder="1" applyAlignment="1">
      <alignment horizontal="center" vertical="top"/>
    </xf>
    <xf numFmtId="164" fontId="6" fillId="0" borderId="36" xfId="0" applyNumberFormat="1" applyFont="1" applyFill="1" applyBorder="1" applyAlignment="1" applyProtection="1">
      <alignment vertical="top"/>
      <protection locked="0"/>
    </xf>
    <xf numFmtId="164" fontId="8" fillId="0" borderId="36" xfId="0" applyNumberFormat="1" applyFont="1" applyFill="1" applyBorder="1" applyAlignment="1">
      <alignment vertical="top"/>
    </xf>
    <xf numFmtId="49" fontId="3" fillId="0" borderId="3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vertical="top"/>
    </xf>
    <xf numFmtId="0" fontId="8" fillId="0" borderId="57" xfId="0" applyFont="1" applyFill="1" applyBorder="1" applyAlignment="1">
      <alignment vertical="center"/>
    </xf>
    <xf numFmtId="0" fontId="2" fillId="0" borderId="57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vertical="top" wrapText="1"/>
    </xf>
    <xf numFmtId="164" fontId="6" fillId="0" borderId="58" xfId="0" applyNumberFormat="1" applyFont="1" applyFill="1" applyBorder="1" applyAlignment="1" applyProtection="1">
      <alignment vertical="center"/>
      <protection locked="0"/>
    </xf>
    <xf numFmtId="49" fontId="8" fillId="0" borderId="59" xfId="0" applyNumberFormat="1" applyFont="1" applyFill="1" applyBorder="1" applyAlignment="1" applyProtection="1">
      <alignment horizontal="center" vertical="center"/>
      <protection locked="0"/>
    </xf>
    <xf numFmtId="164" fontId="8" fillId="0" borderId="58" xfId="0" applyNumberFormat="1" applyFont="1" applyFill="1" applyBorder="1" applyAlignment="1">
      <alignment vertical="center"/>
    </xf>
    <xf numFmtId="0" fontId="2" fillId="0" borderId="60" xfId="0" applyFont="1" applyFill="1" applyBorder="1" applyAlignment="1">
      <alignment horizontal="center" vertical="center"/>
    </xf>
    <xf numFmtId="164" fontId="6" fillId="0" borderId="60" xfId="0" applyNumberFormat="1" applyFont="1" applyFill="1" applyBorder="1" applyAlignment="1" applyProtection="1">
      <alignment vertical="center"/>
      <protection locked="0"/>
    </xf>
    <xf numFmtId="164" fontId="8" fillId="0" borderId="61" xfId="0" applyNumberFormat="1" applyFont="1" applyFill="1" applyBorder="1" applyAlignment="1">
      <alignment vertical="center"/>
    </xf>
    <xf numFmtId="164" fontId="8" fillId="0" borderId="60" xfId="0" applyNumberFormat="1" applyFont="1" applyFill="1" applyBorder="1" applyAlignment="1">
      <alignment vertical="center"/>
    </xf>
    <xf numFmtId="164" fontId="8" fillId="0" borderId="28" xfId="0" applyNumberFormat="1" applyFont="1" applyFill="1" applyBorder="1" applyAlignment="1" applyProtection="1">
      <alignment vertical="center"/>
      <protection locked="0"/>
    </xf>
    <xf numFmtId="49" fontId="18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6" fontId="6" fillId="0" borderId="7" xfId="0" applyNumberFormat="1" applyFont="1" applyFill="1" applyBorder="1" applyAlignment="1"/>
    <xf numFmtId="6" fontId="6" fillId="0" borderId="8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7" xfId="0" applyFont="1" applyFill="1" applyBorder="1" applyAlignment="1"/>
    <xf numFmtId="6" fontId="8" fillId="0" borderId="7" xfId="0" applyNumberFormat="1" applyFont="1" applyFill="1" applyBorder="1" applyAlignment="1"/>
    <xf numFmtId="6" fontId="8" fillId="0" borderId="8" xfId="0" applyNumberFormat="1" applyFont="1" applyFill="1" applyBorder="1" applyAlignment="1"/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/>
    <xf numFmtId="6" fontId="6" fillId="0" borderId="11" xfId="0" applyNumberFormat="1" applyFont="1" applyFill="1" applyBorder="1" applyAlignment="1"/>
    <xf numFmtId="6" fontId="6" fillId="0" borderId="12" xfId="0" applyNumberFormat="1" applyFont="1" applyFill="1" applyBorder="1" applyAlignment="1"/>
    <xf numFmtId="0" fontId="6" fillId="0" borderId="9" xfId="0" applyFont="1" applyFill="1" applyBorder="1" applyAlignment="1">
      <alignment vertical="top" wrapText="1"/>
    </xf>
    <xf numFmtId="0" fontId="6" fillId="0" borderId="7" xfId="0" applyFont="1" applyFill="1" applyBorder="1" applyAlignment="1"/>
    <xf numFmtId="49" fontId="18" fillId="0" borderId="62" xfId="0" applyNumberFormat="1" applyFont="1" applyFill="1" applyBorder="1" applyAlignment="1" applyProtection="1">
      <alignment horizontal="center" vertical="center"/>
      <protection locked="0"/>
    </xf>
    <xf numFmtId="49" fontId="8" fillId="0" borderId="63" xfId="0" applyNumberFormat="1" applyFont="1" applyFill="1" applyBorder="1" applyAlignment="1" applyProtection="1">
      <alignment horizontal="center" vertical="center"/>
      <protection locked="0"/>
    </xf>
    <xf numFmtId="49" fontId="8" fillId="0" borderId="64" xfId="0" applyNumberFormat="1" applyFont="1" applyFill="1" applyBorder="1" applyAlignment="1" applyProtection="1">
      <alignment horizontal="center" vertical="center"/>
      <protection locked="0"/>
    </xf>
    <xf numFmtId="49" fontId="18" fillId="0" borderId="42" xfId="0" applyNumberFormat="1" applyFont="1" applyFill="1" applyBorder="1" applyAlignment="1" applyProtection="1">
      <alignment horizontal="center" vertical="center"/>
      <protection locked="0"/>
    </xf>
    <xf numFmtId="49" fontId="18" fillId="0" borderId="31" xfId="0" applyNumberFormat="1" applyFont="1" applyFill="1" applyBorder="1" applyAlignment="1" applyProtection="1">
      <alignment horizontal="center" vertical="center"/>
      <protection locked="0"/>
    </xf>
    <xf numFmtId="49" fontId="18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53" xfId="0" applyFont="1" applyFill="1" applyBorder="1" applyAlignment="1">
      <alignment horizontal="center" vertical="top" wrapText="1"/>
    </xf>
    <xf numFmtId="0" fontId="6" fillId="0" borderId="54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8" fillId="0" borderId="50" xfId="0" applyFont="1" applyFill="1" applyBorder="1" applyAlignment="1">
      <alignment vertical="top" wrapText="1"/>
    </xf>
    <xf numFmtId="0" fontId="8" fillId="0" borderId="51" xfId="0" applyFont="1" applyFill="1" applyBorder="1" applyAlignment="1"/>
    <xf numFmtId="0" fontId="6" fillId="2" borderId="15" xfId="0" applyFont="1" applyFill="1" applyBorder="1" applyAlignment="1">
      <alignment vertical="top" wrapText="1"/>
    </xf>
    <xf numFmtId="0" fontId="10" fillId="0" borderId="15" xfId="0" applyFont="1" applyBorder="1" applyAlignment="1">
      <alignment vertical="top"/>
    </xf>
    <xf numFmtId="6" fontId="8" fillId="0" borderId="51" xfId="0" applyNumberFormat="1" applyFont="1" applyFill="1" applyBorder="1" applyAlignment="1"/>
    <xf numFmtId="6" fontId="8" fillId="0" borderId="52" xfId="0" applyNumberFormat="1" applyFont="1" applyFill="1" applyBorder="1" applyAlignment="1"/>
    <xf numFmtId="0" fontId="6" fillId="2" borderId="22" xfId="0" applyFont="1" applyFill="1" applyBorder="1" applyAlignment="1">
      <alignment vertical="top" wrapText="1"/>
    </xf>
    <xf numFmtId="0" fontId="10" fillId="0" borderId="23" xfId="0" applyFont="1" applyBorder="1" applyAlignment="1">
      <alignment vertical="top"/>
    </xf>
    <xf numFmtId="0" fontId="10" fillId="0" borderId="25" xfId="0" applyFont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49" fontId="3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4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6" fillId="2" borderId="47" xfId="0" applyFont="1" applyFill="1" applyBorder="1" applyAlignment="1">
      <alignment vertical="top" wrapText="1"/>
    </xf>
    <xf numFmtId="0" fontId="9" fillId="0" borderId="18" xfId="0" applyFont="1" applyBorder="1" applyAlignment="1">
      <alignment vertical="top"/>
    </xf>
    <xf numFmtId="0" fontId="9" fillId="0" borderId="48" xfId="0" applyFont="1" applyBorder="1" applyAlignment="1">
      <alignment vertical="top"/>
    </xf>
    <xf numFmtId="0" fontId="2" fillId="0" borderId="65" xfId="0" applyFont="1" applyFill="1" applyBorder="1" applyAlignment="1">
      <alignment vertical="top" wrapText="1"/>
    </xf>
    <xf numFmtId="0" fontId="1" fillId="2" borderId="66" xfId="0" applyFont="1" applyFill="1" applyBorder="1" applyAlignment="1">
      <alignment horizontal="center" vertical="center" wrapText="1"/>
    </xf>
  </cellXfs>
  <cellStyles count="2">
    <cellStyle name="Chybně" xfId="1" builtinId="27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64"/>
  <sheetViews>
    <sheetView showGridLines="0" tabSelected="1" view="pageLayout" topLeftCell="A46" workbookViewId="0">
      <selection activeCell="S47" sqref="S47"/>
    </sheetView>
  </sheetViews>
  <sheetFormatPr defaultColWidth="3" defaultRowHeight="15" customHeight="1"/>
  <cols>
    <col min="1" max="1" width="0.7109375" style="3" customWidth="1"/>
    <col min="2" max="2" width="4.28515625" style="13" customWidth="1"/>
    <col min="3" max="3" width="39.5703125" style="5" customWidth="1"/>
    <col min="4" max="4" width="5.42578125" style="1" customWidth="1"/>
    <col min="5" max="5" width="6" style="3" customWidth="1"/>
    <col min="6" max="6" width="11.28515625" style="3" customWidth="1"/>
    <col min="7" max="7" width="13.140625" style="3" customWidth="1"/>
    <col min="8" max="8" width="13.85546875" style="3" customWidth="1"/>
    <col min="9" max="9" width="0.5703125" style="3" customWidth="1"/>
    <col min="10" max="18" width="3" style="3" customWidth="1"/>
    <col min="19" max="20" width="6.140625" style="3" customWidth="1"/>
    <col min="21" max="21" width="6" style="3" customWidth="1"/>
    <col min="22" max="16384" width="3" style="3"/>
  </cols>
  <sheetData>
    <row r="1" spans="2:8" ht="27" customHeight="1">
      <c r="B1" s="19" t="s">
        <v>50</v>
      </c>
    </row>
    <row r="2" spans="2:8" ht="24.75" customHeight="1" thickBot="1">
      <c r="B2" s="18" t="s">
        <v>39</v>
      </c>
      <c r="C2" s="18"/>
    </row>
    <row r="3" spans="2:8" s="9" customFormat="1" ht="45" customHeight="1" thickBot="1">
      <c r="B3" s="98"/>
      <c r="C3" s="10" t="s">
        <v>18</v>
      </c>
      <c r="D3" s="11" t="s">
        <v>0</v>
      </c>
      <c r="E3" s="12" t="s">
        <v>13</v>
      </c>
      <c r="F3" s="12" t="s">
        <v>12</v>
      </c>
      <c r="G3" s="12" t="s">
        <v>14</v>
      </c>
      <c r="H3" s="191" t="s">
        <v>106</v>
      </c>
    </row>
    <row r="4" spans="2:8" s="6" customFormat="1" ht="15.95" customHeight="1" thickBot="1">
      <c r="B4" s="99" t="s">
        <v>2</v>
      </c>
      <c r="C4" s="100" t="s">
        <v>17</v>
      </c>
      <c r="D4" s="101"/>
      <c r="E4" s="34"/>
      <c r="F4" s="34"/>
      <c r="G4" s="34"/>
      <c r="H4" s="102"/>
    </row>
    <row r="5" spans="2:8" s="4" customFormat="1" ht="21" customHeight="1">
      <c r="B5" s="44" t="s">
        <v>67</v>
      </c>
      <c r="C5" s="45" t="s">
        <v>35</v>
      </c>
      <c r="D5" s="46" t="s">
        <v>1</v>
      </c>
      <c r="E5" s="47">
        <v>243</v>
      </c>
      <c r="F5" s="48"/>
      <c r="G5" s="49"/>
      <c r="H5" s="50"/>
    </row>
    <row r="6" spans="2:8" s="21" customFormat="1" ht="33.75" customHeight="1">
      <c r="B6" s="51" t="s">
        <v>68</v>
      </c>
      <c r="C6" s="52" t="s">
        <v>51</v>
      </c>
      <c r="D6" s="53" t="s">
        <v>52</v>
      </c>
      <c r="E6" s="54">
        <v>243</v>
      </c>
      <c r="F6" s="55"/>
      <c r="G6" s="56"/>
      <c r="H6" s="57"/>
    </row>
    <row r="7" spans="2:8" s="21" customFormat="1" ht="38.25" customHeight="1">
      <c r="B7" s="51" t="s">
        <v>69</v>
      </c>
      <c r="C7" s="52" t="s">
        <v>57</v>
      </c>
      <c r="D7" s="53" t="s">
        <v>52</v>
      </c>
      <c r="E7" s="54">
        <v>225</v>
      </c>
      <c r="F7" s="55"/>
      <c r="G7" s="56"/>
      <c r="H7" s="57"/>
    </row>
    <row r="8" spans="2:8" s="21" customFormat="1" ht="38.25" customHeight="1" thickBot="1">
      <c r="B8" s="72" t="s">
        <v>64</v>
      </c>
      <c r="C8" s="62" t="s">
        <v>58</v>
      </c>
      <c r="D8" s="92" t="s">
        <v>52</v>
      </c>
      <c r="E8" s="93">
        <v>225</v>
      </c>
      <c r="F8" s="65"/>
      <c r="G8" s="66"/>
      <c r="H8" s="94"/>
    </row>
    <row r="9" spans="2:8" s="4" customFormat="1" ht="33.75" customHeight="1" thickTop="1">
      <c r="B9" s="67" t="s">
        <v>65</v>
      </c>
      <c r="C9" s="68" t="s">
        <v>56</v>
      </c>
      <c r="D9" s="73" t="s">
        <v>8</v>
      </c>
      <c r="E9" s="70">
        <v>9</v>
      </c>
      <c r="F9" s="95"/>
      <c r="G9" s="96"/>
      <c r="H9" s="139"/>
    </row>
    <row r="10" spans="2:8" s="4" customFormat="1" ht="33.75" customHeight="1">
      <c r="B10" s="51" t="s">
        <v>66</v>
      </c>
      <c r="C10" s="52" t="s">
        <v>55</v>
      </c>
      <c r="D10" s="58" t="s">
        <v>8</v>
      </c>
      <c r="E10" s="59">
        <v>25</v>
      </c>
      <c r="F10" s="55"/>
      <c r="G10" s="56"/>
      <c r="H10" s="140"/>
    </row>
    <row r="11" spans="2:8" s="21" customFormat="1" ht="33.75" customHeight="1">
      <c r="B11" s="51" t="s">
        <v>70</v>
      </c>
      <c r="C11" s="52" t="s">
        <v>53</v>
      </c>
      <c r="D11" s="58" t="s">
        <v>24</v>
      </c>
      <c r="E11" s="59">
        <v>13</v>
      </c>
      <c r="F11" s="55"/>
      <c r="G11" s="56"/>
      <c r="H11" s="141"/>
    </row>
    <row r="12" spans="2:8" s="21" customFormat="1" ht="33.75" customHeight="1" thickBot="1">
      <c r="B12" s="79" t="s">
        <v>71</v>
      </c>
      <c r="C12" s="80" t="s">
        <v>54</v>
      </c>
      <c r="D12" s="81" t="s">
        <v>24</v>
      </c>
      <c r="E12" s="97">
        <v>12</v>
      </c>
      <c r="F12" s="83"/>
      <c r="G12" s="84"/>
      <c r="H12" s="142"/>
    </row>
    <row r="13" spans="2:8" s="4" customFormat="1" ht="33.75" customHeight="1">
      <c r="B13" s="86" t="s">
        <v>72</v>
      </c>
      <c r="C13" s="87" t="s">
        <v>59</v>
      </c>
      <c r="D13" s="88" t="s">
        <v>1</v>
      </c>
      <c r="E13" s="89">
        <v>185</v>
      </c>
      <c r="F13" s="90"/>
      <c r="G13" s="91"/>
      <c r="H13" s="166"/>
    </row>
    <row r="14" spans="2:8" s="4" customFormat="1" ht="32.25" customHeight="1">
      <c r="B14" s="60" t="s">
        <v>73</v>
      </c>
      <c r="C14" s="52" t="s">
        <v>26</v>
      </c>
      <c r="D14" s="58" t="s">
        <v>1</v>
      </c>
      <c r="E14" s="59">
        <v>2</v>
      </c>
      <c r="F14" s="55"/>
      <c r="G14" s="56"/>
      <c r="H14" s="167"/>
    </row>
    <row r="15" spans="2:8" s="4" customFormat="1" ht="33.75" customHeight="1" thickBot="1">
      <c r="B15" s="61" t="s">
        <v>74</v>
      </c>
      <c r="C15" s="62" t="s">
        <v>27</v>
      </c>
      <c r="D15" s="63" t="s">
        <v>1</v>
      </c>
      <c r="E15" s="64">
        <v>38</v>
      </c>
      <c r="F15" s="65"/>
      <c r="G15" s="66"/>
      <c r="H15" s="168"/>
    </row>
    <row r="16" spans="2:8" s="4" customFormat="1" ht="33.75" customHeight="1" thickTop="1">
      <c r="B16" s="67" t="s">
        <v>75</v>
      </c>
      <c r="C16" s="68" t="s">
        <v>47</v>
      </c>
      <c r="D16" s="69"/>
      <c r="E16" s="70"/>
      <c r="F16" s="71"/>
      <c r="G16" s="71"/>
      <c r="H16" s="163"/>
    </row>
    <row r="17" spans="2:8" s="4" customFormat="1" ht="38.25" customHeight="1">
      <c r="B17" s="51" t="s">
        <v>76</v>
      </c>
      <c r="C17" s="52" t="s">
        <v>9</v>
      </c>
      <c r="D17" s="58" t="s">
        <v>6</v>
      </c>
      <c r="E17" s="59">
        <v>80</v>
      </c>
      <c r="F17" s="55"/>
      <c r="G17" s="56"/>
      <c r="H17" s="164"/>
    </row>
    <row r="18" spans="2:8" s="4" customFormat="1" ht="21.75" customHeight="1">
      <c r="B18" s="51" t="s">
        <v>77</v>
      </c>
      <c r="C18" s="52" t="s">
        <v>43</v>
      </c>
      <c r="D18" s="58" t="s">
        <v>24</v>
      </c>
      <c r="E18" s="59">
        <v>320</v>
      </c>
      <c r="F18" s="55"/>
      <c r="G18" s="56"/>
      <c r="H18" s="164"/>
    </row>
    <row r="19" spans="2:8" s="4" customFormat="1" ht="21" customHeight="1">
      <c r="B19" s="51" t="s">
        <v>78</v>
      </c>
      <c r="C19" s="52" t="s">
        <v>41</v>
      </c>
      <c r="D19" s="58" t="s">
        <v>24</v>
      </c>
      <c r="E19" s="59">
        <v>50</v>
      </c>
      <c r="F19" s="55"/>
      <c r="G19" s="56"/>
      <c r="H19" s="164"/>
    </row>
    <row r="20" spans="2:8" s="4" customFormat="1" ht="21" customHeight="1" thickBot="1">
      <c r="B20" s="72" t="s">
        <v>79</v>
      </c>
      <c r="C20" s="62" t="s">
        <v>42</v>
      </c>
      <c r="D20" s="63" t="s">
        <v>24</v>
      </c>
      <c r="E20" s="64">
        <v>3</v>
      </c>
      <c r="F20" s="65"/>
      <c r="G20" s="66"/>
      <c r="H20" s="165"/>
    </row>
    <row r="21" spans="2:8" s="4" customFormat="1" ht="33.75" customHeight="1" thickTop="1">
      <c r="B21" s="67" t="s">
        <v>28</v>
      </c>
      <c r="C21" s="68" t="s">
        <v>25</v>
      </c>
      <c r="D21" s="73"/>
      <c r="E21" s="74"/>
      <c r="F21" s="75"/>
      <c r="G21" s="75"/>
      <c r="H21" s="76"/>
    </row>
    <row r="22" spans="2:8" s="4" customFormat="1" ht="21" customHeight="1">
      <c r="B22" s="51" t="s">
        <v>81</v>
      </c>
      <c r="C22" s="52" t="s">
        <v>10</v>
      </c>
      <c r="D22" s="58" t="s">
        <v>6</v>
      </c>
      <c r="E22" s="77">
        <v>20</v>
      </c>
      <c r="F22" s="78"/>
      <c r="G22" s="78"/>
      <c r="H22" s="57"/>
    </row>
    <row r="23" spans="2:8" s="4" customFormat="1" ht="21" customHeight="1" thickBot="1">
      <c r="B23" s="79" t="s">
        <v>82</v>
      </c>
      <c r="C23" s="80" t="s">
        <v>43</v>
      </c>
      <c r="D23" s="81" t="s">
        <v>24</v>
      </c>
      <c r="E23" s="82">
        <v>150</v>
      </c>
      <c r="F23" s="83"/>
      <c r="G23" s="84"/>
      <c r="H23" s="85"/>
    </row>
    <row r="24" spans="2:8" s="4" customFormat="1" ht="75.75" thickBot="1">
      <c r="B24" s="31" t="s">
        <v>29</v>
      </c>
      <c r="C24" s="130" t="s">
        <v>80</v>
      </c>
      <c r="D24" s="129" t="s">
        <v>1</v>
      </c>
      <c r="E24" s="128">
        <v>225</v>
      </c>
      <c r="F24" s="131"/>
      <c r="G24" s="133"/>
      <c r="H24" s="132"/>
    </row>
    <row r="25" spans="2:8" s="4" customFormat="1" ht="15.95" customHeight="1" thickBot="1">
      <c r="B25" s="40"/>
      <c r="C25" s="178" t="s">
        <v>97</v>
      </c>
      <c r="D25" s="179"/>
      <c r="E25" s="179"/>
      <c r="F25" s="179"/>
      <c r="G25" s="180"/>
      <c r="H25" s="41">
        <f>SUBTOTAL(9,G5:G24)</f>
        <v>0</v>
      </c>
    </row>
    <row r="26" spans="2:8" s="6" customFormat="1" ht="15.95" customHeight="1" thickBot="1">
      <c r="B26" s="99" t="s">
        <v>3</v>
      </c>
      <c r="C26" s="42" t="s">
        <v>16</v>
      </c>
      <c r="D26" s="33"/>
      <c r="E26" s="34"/>
      <c r="F26" s="35"/>
      <c r="G26" s="35"/>
      <c r="H26" s="36"/>
    </row>
    <row r="27" spans="2:8" s="4" customFormat="1" ht="57.75" customHeight="1">
      <c r="B27" s="44" t="s">
        <v>84</v>
      </c>
      <c r="C27" s="45" t="s">
        <v>83</v>
      </c>
      <c r="D27" s="103" t="s">
        <v>1</v>
      </c>
      <c r="E27" s="138">
        <v>225</v>
      </c>
      <c r="F27" s="48"/>
      <c r="G27" s="49"/>
      <c r="H27" s="50"/>
    </row>
    <row r="28" spans="2:8" s="4" customFormat="1" ht="68.25" customHeight="1" thickBot="1">
      <c r="B28" s="72" t="s">
        <v>85</v>
      </c>
      <c r="C28" s="62" t="s">
        <v>63</v>
      </c>
      <c r="D28" s="104" t="s">
        <v>1</v>
      </c>
      <c r="E28" s="66">
        <v>80</v>
      </c>
      <c r="F28" s="65"/>
      <c r="G28" s="66"/>
      <c r="H28" s="94"/>
    </row>
    <row r="29" spans="2:8" s="4" customFormat="1" ht="75.75" hidden="1" customHeight="1">
      <c r="B29" s="32"/>
      <c r="C29" s="30"/>
      <c r="D29" s="23"/>
      <c r="E29" s="24"/>
      <c r="F29" s="25"/>
      <c r="G29" s="22"/>
      <c r="H29" s="26"/>
    </row>
    <row r="30" spans="2:8" s="20" customFormat="1" ht="112.5" customHeight="1" thickTop="1">
      <c r="B30" s="51" t="s">
        <v>86</v>
      </c>
      <c r="C30" s="52" t="s">
        <v>102</v>
      </c>
      <c r="D30" s="134" t="s">
        <v>6</v>
      </c>
      <c r="E30" s="137">
        <v>60</v>
      </c>
      <c r="F30" s="135"/>
      <c r="G30" s="137"/>
      <c r="H30" s="136"/>
    </row>
    <row r="31" spans="2:8" s="20" customFormat="1" ht="138" customHeight="1">
      <c r="B31" s="51" t="s">
        <v>87</v>
      </c>
      <c r="C31" s="52" t="s">
        <v>61</v>
      </c>
      <c r="D31" s="58" t="s">
        <v>6</v>
      </c>
      <c r="E31" s="56">
        <v>4</v>
      </c>
      <c r="F31" s="55"/>
      <c r="G31" s="56"/>
      <c r="H31" s="106"/>
    </row>
    <row r="32" spans="2:8" s="21" customFormat="1" ht="63" customHeight="1">
      <c r="B32" s="51" t="s">
        <v>88</v>
      </c>
      <c r="C32" s="52" t="s">
        <v>60</v>
      </c>
      <c r="D32" s="58" t="s">
        <v>1</v>
      </c>
      <c r="E32" s="56">
        <v>2</v>
      </c>
      <c r="F32" s="55"/>
      <c r="G32" s="56"/>
      <c r="H32" s="106"/>
    </row>
    <row r="33" spans="2:19" s="21" customFormat="1" ht="63" customHeight="1" thickBot="1">
      <c r="B33" s="72" t="s">
        <v>89</v>
      </c>
      <c r="C33" s="62" t="s">
        <v>62</v>
      </c>
      <c r="D33" s="63" t="s">
        <v>90</v>
      </c>
      <c r="E33" s="66">
        <v>4</v>
      </c>
      <c r="F33" s="65"/>
      <c r="G33" s="66"/>
      <c r="H33" s="108"/>
    </row>
    <row r="34" spans="2:19" s="4" customFormat="1" ht="33.75" customHeight="1" thickTop="1">
      <c r="B34" s="67" t="s">
        <v>30</v>
      </c>
      <c r="C34" s="109" t="s">
        <v>5</v>
      </c>
      <c r="D34" s="73" t="s">
        <v>1</v>
      </c>
      <c r="E34" s="71">
        <v>225</v>
      </c>
      <c r="F34" s="95"/>
      <c r="G34" s="96"/>
      <c r="H34" s="76"/>
    </row>
    <row r="35" spans="2:19" s="4" customFormat="1" ht="33.75" customHeight="1">
      <c r="B35" s="51" t="s">
        <v>48</v>
      </c>
      <c r="C35" s="110" t="s">
        <v>36</v>
      </c>
      <c r="D35" s="58" t="s">
        <v>6</v>
      </c>
      <c r="E35" s="59">
        <v>0</v>
      </c>
      <c r="F35" s="55"/>
      <c r="G35" s="56"/>
      <c r="H35" s="57"/>
    </row>
    <row r="36" spans="2:19" s="4" customFormat="1" ht="33.75" customHeight="1" thickBot="1">
      <c r="B36" s="79" t="s">
        <v>49</v>
      </c>
      <c r="C36" s="111" t="s">
        <v>19</v>
      </c>
      <c r="D36" s="81" t="s">
        <v>101</v>
      </c>
      <c r="E36" s="112">
        <v>4</v>
      </c>
      <c r="F36" s="83"/>
      <c r="G36" s="113"/>
      <c r="H36" s="114"/>
    </row>
    <row r="37" spans="2:19" s="4" customFormat="1" ht="15.95" customHeight="1">
      <c r="B37" s="16"/>
      <c r="C37" s="174" t="s">
        <v>98</v>
      </c>
      <c r="D37" s="175"/>
      <c r="E37" s="175"/>
      <c r="F37" s="175"/>
      <c r="G37" s="175"/>
      <c r="H37" s="17">
        <f>SUBTOTAL(9,G27:G36)</f>
        <v>0</v>
      </c>
    </row>
    <row r="38" spans="2:19" s="6" customFormat="1" ht="21.6" customHeight="1">
      <c r="B38" s="43" t="s">
        <v>4</v>
      </c>
      <c r="C38" s="181" t="s">
        <v>15</v>
      </c>
      <c r="D38" s="182"/>
      <c r="E38" s="182"/>
      <c r="F38" s="182"/>
      <c r="G38" s="185" t="s">
        <v>45</v>
      </c>
      <c r="H38" s="186"/>
      <c r="N38" s="4"/>
    </row>
    <row r="39" spans="2:19" s="4" customFormat="1" ht="21" customHeight="1">
      <c r="B39" s="51" t="s">
        <v>91</v>
      </c>
      <c r="C39" s="52" t="s">
        <v>11</v>
      </c>
      <c r="D39" s="115" t="s">
        <v>6</v>
      </c>
      <c r="E39" s="105">
        <v>200</v>
      </c>
      <c r="F39" s="116"/>
      <c r="G39" s="117"/>
      <c r="H39" s="183" t="s">
        <v>44</v>
      </c>
      <c r="N39" s="6"/>
    </row>
    <row r="40" spans="2:19" s="4" customFormat="1" ht="50.25" customHeight="1" thickBot="1">
      <c r="B40" s="72" t="s">
        <v>92</v>
      </c>
      <c r="C40" s="62" t="s">
        <v>40</v>
      </c>
      <c r="D40" s="118" t="s">
        <v>24</v>
      </c>
      <c r="E40" s="107">
        <v>1000</v>
      </c>
      <c r="F40" s="119"/>
      <c r="G40" s="120"/>
      <c r="H40" s="184"/>
    </row>
    <row r="41" spans="2:19" s="4" customFormat="1" ht="57.75" customHeight="1" thickTop="1">
      <c r="B41" s="67" t="s">
        <v>31</v>
      </c>
      <c r="C41" s="68" t="s">
        <v>7</v>
      </c>
      <c r="D41" s="123" t="s">
        <v>1</v>
      </c>
      <c r="E41" s="71">
        <v>225</v>
      </c>
      <c r="F41" s="124"/>
      <c r="G41" s="125"/>
      <c r="H41" s="126" t="s">
        <v>46</v>
      </c>
    </row>
    <row r="42" spans="2:19" s="4" customFormat="1" ht="15.95" customHeight="1">
      <c r="B42" s="121"/>
      <c r="C42" s="187" t="s">
        <v>99</v>
      </c>
      <c r="D42" s="188"/>
      <c r="E42" s="188"/>
      <c r="F42" s="188"/>
      <c r="G42" s="189"/>
      <c r="H42" s="122">
        <f>SUBTOTAL(9,G39:G41)</f>
        <v>0</v>
      </c>
    </row>
    <row r="43" spans="2:19" s="27" customFormat="1" ht="15.95" customHeight="1">
      <c r="B43" s="37"/>
      <c r="C43" s="38"/>
      <c r="D43" s="29"/>
      <c r="E43" s="29"/>
      <c r="F43" s="29"/>
      <c r="G43" s="29"/>
      <c r="H43" s="39"/>
    </row>
    <row r="44" spans="2:19" s="28" customFormat="1" ht="15.95" customHeight="1">
      <c r="B44" s="37"/>
      <c r="C44" s="38"/>
      <c r="D44" s="29"/>
      <c r="E44" s="29"/>
      <c r="F44" s="29"/>
      <c r="G44" s="29"/>
      <c r="H44" s="39"/>
    </row>
    <row r="45" spans="2:19" s="28" customFormat="1" ht="15.95" customHeight="1">
      <c r="B45" s="37"/>
      <c r="C45" s="38"/>
      <c r="D45" s="29"/>
      <c r="E45" s="29"/>
      <c r="F45" s="29"/>
      <c r="G45" s="29"/>
      <c r="H45" s="39"/>
    </row>
    <row r="46" spans="2:19" s="28" customFormat="1" ht="15.95" customHeight="1">
      <c r="B46" s="37"/>
      <c r="C46" s="38"/>
      <c r="D46" s="29"/>
      <c r="E46" s="29"/>
      <c r="F46" s="29"/>
      <c r="G46" s="29"/>
      <c r="H46" s="39"/>
    </row>
    <row r="47" spans="2:19" s="27" customFormat="1" ht="15.95" customHeight="1">
      <c r="B47" s="37"/>
      <c r="C47" s="38"/>
      <c r="D47" s="29"/>
      <c r="E47" s="29"/>
      <c r="F47" s="29"/>
      <c r="G47" s="29"/>
      <c r="H47" s="39"/>
      <c r="S47" s="127" t="s">
        <v>107</v>
      </c>
    </row>
    <row r="48" spans="2:19" ht="15" customHeight="1" thickBot="1">
      <c r="N48" s="2"/>
    </row>
    <row r="49" spans="2:8" s="7" customFormat="1" ht="19.5" customHeight="1" thickBot="1">
      <c r="B49" s="169" t="s">
        <v>20</v>
      </c>
      <c r="C49" s="170"/>
      <c r="D49" s="170"/>
      <c r="E49" s="170"/>
      <c r="F49" s="170"/>
      <c r="G49" s="170"/>
      <c r="H49" s="171"/>
    </row>
    <row r="50" spans="2:8" s="7" customFormat="1" ht="17.25" customHeight="1">
      <c r="B50" s="172" t="s">
        <v>94</v>
      </c>
      <c r="C50" s="173"/>
      <c r="D50" s="173"/>
      <c r="E50" s="173"/>
      <c r="F50" s="173"/>
      <c r="G50" s="176">
        <f>H25</f>
        <v>0</v>
      </c>
      <c r="H50" s="177"/>
    </row>
    <row r="51" spans="2:8" s="7" customFormat="1" ht="17.25" customHeight="1">
      <c r="B51" s="153" t="s">
        <v>95</v>
      </c>
      <c r="C51" s="154"/>
      <c r="D51" s="154"/>
      <c r="E51" s="154"/>
      <c r="F51" s="154"/>
      <c r="G51" s="155">
        <f>H37</f>
        <v>0</v>
      </c>
      <c r="H51" s="156"/>
    </row>
    <row r="52" spans="2:8" s="7" customFormat="1" ht="33.75" customHeight="1">
      <c r="B52" s="153" t="s">
        <v>100</v>
      </c>
      <c r="C52" s="154"/>
      <c r="D52" s="154"/>
      <c r="E52" s="154"/>
      <c r="F52" s="154"/>
      <c r="G52" s="155">
        <f>H42</f>
        <v>0</v>
      </c>
      <c r="H52" s="156"/>
    </row>
    <row r="53" spans="2:8" s="7" customFormat="1" ht="17.25" customHeight="1">
      <c r="B53" s="161" t="s">
        <v>21</v>
      </c>
      <c r="C53" s="162"/>
      <c r="D53" s="162"/>
      <c r="E53" s="162"/>
      <c r="F53" s="162"/>
      <c r="G53" s="145">
        <f>SUM(G50:H52)</f>
        <v>0</v>
      </c>
      <c r="H53" s="146"/>
    </row>
    <row r="54" spans="2:8" s="7" customFormat="1" ht="17.25" customHeight="1">
      <c r="B54" s="153" t="s">
        <v>22</v>
      </c>
      <c r="C54" s="154"/>
      <c r="D54" s="154"/>
      <c r="E54" s="154"/>
      <c r="F54" s="154"/>
      <c r="G54" s="155">
        <f>G53*20%</f>
        <v>0</v>
      </c>
      <c r="H54" s="156"/>
    </row>
    <row r="55" spans="2:8" s="8" customFormat="1" ht="17.25" customHeight="1" thickBot="1">
      <c r="B55" s="157" t="s">
        <v>23</v>
      </c>
      <c r="C55" s="158"/>
      <c r="D55" s="158"/>
      <c r="E55" s="158"/>
      <c r="F55" s="158"/>
      <c r="G55" s="159">
        <f>G53*1.2</f>
        <v>0</v>
      </c>
      <c r="H55" s="160"/>
    </row>
    <row r="56" spans="2:8" ht="23.25" customHeight="1">
      <c r="B56" s="15" t="s">
        <v>104</v>
      </c>
      <c r="C56" s="190" t="s">
        <v>105</v>
      </c>
      <c r="D56" s="190"/>
      <c r="E56" s="190"/>
      <c r="F56" s="190"/>
      <c r="G56" s="190"/>
      <c r="H56" s="190"/>
    </row>
    <row r="57" spans="2:8" ht="20.25" customHeight="1">
      <c r="B57" s="15"/>
      <c r="C57" s="152"/>
      <c r="D57" s="152"/>
      <c r="E57" s="152"/>
      <c r="F57" s="152"/>
      <c r="G57" s="152"/>
      <c r="H57" s="152"/>
    </row>
    <row r="58" spans="2:8" ht="15" customHeight="1">
      <c r="B58" s="147" t="s">
        <v>32</v>
      </c>
      <c r="C58" s="148"/>
      <c r="D58" s="149"/>
      <c r="E58" s="148"/>
      <c r="F58" s="148"/>
      <c r="G58" s="148"/>
      <c r="H58" s="148"/>
    </row>
    <row r="59" spans="2:8" ht="8.25" customHeight="1">
      <c r="B59" s="4"/>
      <c r="D59" s="14"/>
    </row>
    <row r="60" spans="2:8" ht="14.25" customHeight="1">
      <c r="B60" s="147" t="s">
        <v>33</v>
      </c>
      <c r="C60" s="147"/>
      <c r="D60" s="150" t="s">
        <v>34</v>
      </c>
      <c r="E60" s="150"/>
      <c r="F60" s="150"/>
      <c r="G60" s="150"/>
      <c r="H60" s="150"/>
    </row>
    <row r="61" spans="2:8" ht="68.25" customHeight="1">
      <c r="B61" s="4"/>
      <c r="D61" s="14"/>
    </row>
    <row r="62" spans="2:8" ht="15" customHeight="1">
      <c r="B62" s="143" t="s">
        <v>37</v>
      </c>
      <c r="C62" s="143"/>
      <c r="D62" s="151" t="s">
        <v>38</v>
      </c>
      <c r="E62" s="151"/>
      <c r="F62" s="151"/>
      <c r="G62" s="151"/>
      <c r="H62" s="151"/>
    </row>
    <row r="63" spans="2:8" ht="15" customHeight="1">
      <c r="B63" s="13" t="s">
        <v>103</v>
      </c>
    </row>
    <row r="64" spans="2:8" ht="15" customHeight="1">
      <c r="B64" s="143" t="s">
        <v>93</v>
      </c>
      <c r="C64" s="143"/>
      <c r="D64" s="144" t="s">
        <v>96</v>
      </c>
      <c r="E64" s="144"/>
      <c r="F64" s="144"/>
      <c r="G64" s="144"/>
      <c r="H64" s="144"/>
    </row>
  </sheetData>
  <dataConsolidate/>
  <mergeCells count="31">
    <mergeCell ref="H16:H20"/>
    <mergeCell ref="H13:H15"/>
    <mergeCell ref="B52:F52"/>
    <mergeCell ref="G52:H52"/>
    <mergeCell ref="B51:F51"/>
    <mergeCell ref="G51:H51"/>
    <mergeCell ref="B49:H49"/>
    <mergeCell ref="B50:F50"/>
    <mergeCell ref="C37:G37"/>
    <mergeCell ref="G50:H50"/>
    <mergeCell ref="C25:G25"/>
    <mergeCell ref="C38:F38"/>
    <mergeCell ref="H39:H40"/>
    <mergeCell ref="G38:H38"/>
    <mergeCell ref="C42:G42"/>
    <mergeCell ref="H9:H12"/>
    <mergeCell ref="B64:C64"/>
    <mergeCell ref="D64:H64"/>
    <mergeCell ref="B62:C62"/>
    <mergeCell ref="G53:H53"/>
    <mergeCell ref="B58:H58"/>
    <mergeCell ref="B60:C60"/>
    <mergeCell ref="D60:H60"/>
    <mergeCell ref="D62:H62"/>
    <mergeCell ref="C57:H57"/>
    <mergeCell ref="B54:F54"/>
    <mergeCell ref="G54:H54"/>
    <mergeCell ref="C56:H56"/>
    <mergeCell ref="B55:F55"/>
    <mergeCell ref="G55:H55"/>
    <mergeCell ref="B53:F53"/>
  </mergeCells>
  <phoneticPr fontId="4" type="noConversion"/>
  <pageMargins left="0.59055118110236227" right="0.39370078740157483" top="0.59055118110236227" bottom="0.39370078740157483" header="0.31496062992125984" footer="0.31496062992125984"/>
  <pageSetup paperSize="9" scale="91" orientation="portrait" r:id="rId1"/>
  <headerFooter differentFirst="1">
    <oddFooter>&amp;C&amp;P</oddFooter>
  </headerFooter>
  <rowBreaks count="1" manualBreakCount="1">
    <brk id="25" max="16383" man="1"/>
  </rowBreaks>
  <ignoredErrors>
    <ignoredError sqref="H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Hukovice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36207613</dc:creator>
  <cp:lastModifiedBy>Ing. Marta Kuchejdová</cp:lastModifiedBy>
  <cp:lastPrinted>2012-09-24T07:50:15Z</cp:lastPrinted>
  <dcterms:created xsi:type="dcterms:W3CDTF">2005-06-09T05:49:05Z</dcterms:created>
  <dcterms:modified xsi:type="dcterms:W3CDTF">2012-09-24T11:23:13Z</dcterms:modified>
</cp:coreProperties>
</file>