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21396" yWindow="2400" windowWidth="13128" windowHeight="1531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<sst xmlns="http://schemas.openxmlformats.org/spreadsheetml/2006/main" count="39" uniqueCount="33">
  <si>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dolní voda</t>
  </si>
  <si>
    <t>m n.m.</t>
  </si>
  <si>
    <t>Qcelk</t>
  </si>
  <si>
    <t>m3/s</t>
  </si>
  <si>
    <t>horní voda</t>
  </si>
  <si>
    <t>m</t>
  </si>
  <si>
    <t>eta turb</t>
  </si>
  <si>
    <t>eta gen</t>
  </si>
  <si>
    <t>eta celk</t>
  </si>
  <si>
    <t>Pgen</t>
  </si>
  <si>
    <t>kW</t>
  </si>
  <si>
    <t>Q11</t>
  </si>
  <si>
    <t>D</t>
  </si>
  <si>
    <t>n11</t>
  </si>
  <si>
    <t>ot/min</t>
  </si>
  <si>
    <t>n</t>
  </si>
  <si>
    <t>rpm</t>
  </si>
  <si>
    <t>lokalita</t>
  </si>
  <si>
    <t>https://mapy.cz/s/kupajerula</t>
  </si>
  <si>
    <t>minimální dolní voda</t>
  </si>
  <si>
    <t>sigma</t>
  </si>
  <si>
    <t>-</t>
  </si>
  <si>
    <t>Hs</t>
  </si>
  <si>
    <t>VD Podhora</t>
  </si>
  <si>
    <t>Hb =</t>
  </si>
  <si>
    <t>Hn</t>
  </si>
  <si>
    <t>Návrhový spád (čistý):</t>
  </si>
  <si>
    <t>rozsah spádů:</t>
  </si>
  <si>
    <t>6.5 až 10 m</t>
  </si>
  <si>
    <t>turbína:</t>
  </si>
  <si>
    <t>Výkony</t>
  </si>
  <si>
    <t>na GEN:</t>
  </si>
  <si>
    <t>čistý návrhový spád již se započtením ztrát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</si>
</sst>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20"/>
    <xf numFmtId="0" fontId="2" fillId="0" borderId="0" xfId="0" applyFont="1"/>
    <xf numFmtId="2" fontId="2" fillId="0" borderId="0" xfId="0" applyNumberFormat="1" applyFont="1"/>
    <xf numFmtId="0" fontId="4" fillId="0" borderId="0" xfId="0" applyFont="1"/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y.cz/s/kupajerul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"/>
  <sheetViews>
    <sheetView tabSelected="1" zoomScale="130" zoomScaleNormal="130" workbookViewId="0" topLeftCell="A1">
      <selection activeCell="D24" sqref="D24"/>
    </sheetView>
  </sheetViews>
  <sheetFormatPr defaultColWidth="9.140625" defaultRowHeight="15"/>
  <cols>
    <col min="1" max="1" width="3.28125" style="0" customWidth="1"/>
    <col min="2" max="2" width="10.140625" style="0" bestFit="1" customWidth="1"/>
  </cols>
  <sheetData>
    <row r="1" ht="15">
      <c r="B1" s="4" t="s">
        <v>23</v>
      </c>
    </row>
    <row r="2" spans="2:9" ht="15">
      <c r="B2" t="s">
        <v>2</v>
      </c>
      <c r="C2">
        <v>0.35</v>
      </c>
      <c r="D2" t="s">
        <v>3</v>
      </c>
      <c r="H2" t="s">
        <v>17</v>
      </c>
      <c r="I2" s="1" t="s">
        <v>18</v>
      </c>
    </row>
    <row r="4" spans="2:4" ht="15">
      <c r="B4" t="s">
        <v>4</v>
      </c>
      <c r="C4" s="2">
        <v>691.18</v>
      </c>
      <c r="D4" t="s">
        <v>1</v>
      </c>
    </row>
    <row r="5" spans="2:8" ht="15">
      <c r="B5" t="s">
        <v>0</v>
      </c>
      <c r="C5" s="3">
        <v>682.8</v>
      </c>
      <c r="D5" t="s">
        <v>1</v>
      </c>
      <c r="E5" t="s">
        <v>19</v>
      </c>
      <c r="H5" s="5">
        <f>C4-C5</f>
        <v>8.379999999999995</v>
      </c>
    </row>
    <row r="7" spans="2:5" ht="15">
      <c r="B7" t="s">
        <v>24</v>
      </c>
      <c r="C7" s="5">
        <f>C4-C5</f>
        <v>8.379999999999995</v>
      </c>
      <c r="D7" t="s">
        <v>5</v>
      </c>
      <c r="E7" t="s">
        <v>27</v>
      </c>
    </row>
    <row r="8" spans="2:5" ht="15">
      <c r="B8" t="s">
        <v>26</v>
      </c>
      <c r="C8" s="5"/>
      <c r="E8" t="s">
        <v>28</v>
      </c>
    </row>
    <row r="9" spans="2:5" ht="15">
      <c r="B9" t="s">
        <v>25</v>
      </c>
      <c r="C9">
        <v>7.5</v>
      </c>
      <c r="D9" t="s">
        <v>5</v>
      </c>
      <c r="E9" t="s">
        <v>32</v>
      </c>
    </row>
    <row r="10" ht="15">
      <c r="E10" t="s">
        <v>30</v>
      </c>
    </row>
    <row r="11" spans="2:7" ht="15">
      <c r="B11" t="s">
        <v>6</v>
      </c>
      <c r="C11">
        <v>0.85</v>
      </c>
      <c r="E11" t="s">
        <v>29</v>
      </c>
      <c r="F11" s="5">
        <f>C2*C9*C11*9.81</f>
        <v>21.8885625</v>
      </c>
      <c r="G11" t="s">
        <v>10</v>
      </c>
    </row>
    <row r="12" spans="2:7" ht="15">
      <c r="B12" t="s">
        <v>7</v>
      </c>
      <c r="C12" s="5">
        <v>0.9</v>
      </c>
      <c r="E12" t="s">
        <v>31</v>
      </c>
      <c r="F12" s="5">
        <f>F11*C12</f>
        <v>19.69970625</v>
      </c>
      <c r="G12" t="s">
        <v>10</v>
      </c>
    </row>
    <row r="13" spans="2:3" ht="15">
      <c r="B13" t="s">
        <v>8</v>
      </c>
      <c r="C13">
        <f>+C12*C11</f>
        <v>0.765</v>
      </c>
    </row>
    <row r="15" spans="2:4" ht="15">
      <c r="B15" t="s">
        <v>9</v>
      </c>
      <c r="C15">
        <f>+C13*C9*C2*9.81</f>
        <v>19.69970625</v>
      </c>
      <c r="D15" t="s">
        <v>10</v>
      </c>
    </row>
    <row r="18" spans="2:4" ht="15">
      <c r="B18" t="s">
        <v>11</v>
      </c>
      <c r="C18">
        <v>1.85</v>
      </c>
      <c r="D18" t="s">
        <v>3</v>
      </c>
    </row>
    <row r="19" spans="2:3" ht="15">
      <c r="B19" t="s">
        <v>12</v>
      </c>
      <c r="C19">
        <f>+(C2/C18/C9^0.5)^0.5</f>
        <v>0.2628347853120301</v>
      </c>
    </row>
    <row r="21" spans="2:4" ht="15">
      <c r="B21" t="s">
        <v>13</v>
      </c>
      <c r="C21">
        <v>145</v>
      </c>
      <c r="D21" t="s">
        <v>14</v>
      </c>
    </row>
    <row r="22" spans="2:4" ht="15">
      <c r="B22" t="s">
        <v>15</v>
      </c>
      <c r="C22">
        <f>+C21*C9^0.5/C19</f>
        <v>1510.830667713259</v>
      </c>
      <c r="D22" t="s">
        <v>16</v>
      </c>
    </row>
    <row r="24" spans="2:4" ht="15">
      <c r="B24" t="s">
        <v>20</v>
      </c>
      <c r="C24">
        <v>1.1</v>
      </c>
      <c r="D24" t="s">
        <v>21</v>
      </c>
    </row>
    <row r="26" spans="2:4" ht="15">
      <c r="B26" s="2" t="s">
        <v>22</v>
      </c>
      <c r="C26" s="2">
        <f>10-1-C24*C9</f>
        <v>0.75</v>
      </c>
      <c r="D26" s="2" t="s">
        <v>5</v>
      </c>
    </row>
  </sheetData>
  <hyperlinks>
    <hyperlink ref="I2" r:id="rId1" display="https://mapy.cz/s/kupajeru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Nowak</dc:creator>
  <cp:keywords/>
  <dc:description/>
  <cp:lastModifiedBy>Berzinsky Miroslav</cp:lastModifiedBy>
  <cp:lastPrinted>2020-07-27T08:05:04Z</cp:lastPrinted>
  <dcterms:created xsi:type="dcterms:W3CDTF">2015-06-05T18:19:34Z</dcterms:created>
  <dcterms:modified xsi:type="dcterms:W3CDTF">2020-08-31T09:43:19Z</dcterms:modified>
  <cp:category/>
  <cp:version/>
  <cp:contentType/>
  <cp:contentStatus/>
</cp:coreProperties>
</file>