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388" yWindow="348" windowWidth="14436" windowHeight="12240" activeTab="0"/>
  </bookViews>
  <sheets>
    <sheet name="Kačina" sheetId="2" r:id="rId1"/>
  </sheets>
  <definedNames>
    <definedName name="_xlnm.Print_Area" localSheetId="0">'Kačina'!$A$2:$F$146</definedName>
  </definedNames>
  <calcPr calcId="162913" refMode="R1C1"/>
</workbook>
</file>

<file path=xl/sharedStrings.xml><?xml version="1.0" encoding="utf-8"?>
<sst xmlns="http://schemas.openxmlformats.org/spreadsheetml/2006/main" count="313" uniqueCount="188">
  <si>
    <t>ks</t>
  </si>
  <si>
    <t>m</t>
  </si>
  <si>
    <t>kpl</t>
  </si>
  <si>
    <t>Akumulátor 12V/17Ah, svorky M5, životnost až 5 let, VdS</t>
  </si>
  <si>
    <t>Klávesnice s dotykovým displejem</t>
  </si>
  <si>
    <t>Krabice plastová na povrchovou montáž klávesnice</t>
  </si>
  <si>
    <t>Koncentrátor v kovovém krytu pro 8 zón se 4 PGM výstupy</t>
  </si>
  <si>
    <t>Drobný nespecifikovaný materiál (dutinky, šrouby, svorky,…)</t>
  </si>
  <si>
    <t>2.1</t>
  </si>
  <si>
    <t>PZTS</t>
  </si>
  <si>
    <t>2.1.1</t>
  </si>
  <si>
    <t>2.1.2</t>
  </si>
  <si>
    <t>2.1.3</t>
  </si>
  <si>
    <t>Montáž dodávaného zařízení vč. kabelového přípojení</t>
  </si>
  <si>
    <t>Zapojení dodávaného zařízení</t>
  </si>
  <si>
    <t>Doplnění vývodů do stávajících rozváděčů vč. kabelového připojení a vyvedení</t>
  </si>
  <si>
    <t>2.2</t>
  </si>
  <si>
    <t>CCTV</t>
  </si>
  <si>
    <t>2.2.1</t>
  </si>
  <si>
    <t>2.2.3</t>
  </si>
  <si>
    <t>2.2.2</t>
  </si>
  <si>
    <t>EPS</t>
  </si>
  <si>
    <t>Vystrojení nové kabelové trasy – plastové lišty a trubky, vč. příslušenství</t>
  </si>
  <si>
    <t>Natažení kabeláže spojné s výškovou prací</t>
  </si>
  <si>
    <t>Natažení kabeláže</t>
  </si>
  <si>
    <t>Drobné stavební a zámečnické práce spojené s montáží kabelových tras</t>
  </si>
  <si>
    <t>3.1</t>
  </si>
  <si>
    <t>3.1.1</t>
  </si>
  <si>
    <t>3.1.2</t>
  </si>
  <si>
    <t>3.1.3</t>
  </si>
  <si>
    <t>Instalace aplikačních SW na PC</t>
  </si>
  <si>
    <t>Revize zařízení a systému</t>
  </si>
  <si>
    <t>3.2</t>
  </si>
  <si>
    <t>3.2.1</t>
  </si>
  <si>
    <t>3.2.2</t>
  </si>
  <si>
    <t>3.2.3</t>
  </si>
  <si>
    <t>3.2.4</t>
  </si>
  <si>
    <t>Ostatní náklady</t>
  </si>
  <si>
    <t>4.1</t>
  </si>
  <si>
    <t>4.2</t>
  </si>
  <si>
    <t>Vedlejší náklady</t>
  </si>
  <si>
    <t>5.1</t>
  </si>
  <si>
    <t>5.2</t>
  </si>
  <si>
    <t>5.3</t>
  </si>
  <si>
    <t>Splnění dalších podmínek uvedených v SoD</t>
  </si>
  <si>
    <t>Provozní vliv (zajištění provozu investora během provádění prací, postupné provádění prací v návaznosti na postupném přepojování technologie, koordinace se servisními organizacemi ostatních systémů apod.)</t>
  </si>
  <si>
    <t>Zařízení staveniště (náklady na provoz a údržbu vybavení staveniště, skládky na staveništi, značení na staveništi, osvětlení a jiné energie pro staveniště, zrušení zařízení staveniště)</t>
  </si>
  <si>
    <t>Projekt a dokumentace (realizační dodavatelská dokumentace, výrobně technická dokumentace, dokumentace výrobků dodaných na stavbu, dokumentace prefabrikátů, montážní dokumentace, dokumentace skutečného provedení, provozní a inspekční dokumentace, výchozí revizní zpráva, fotodokumentace, návrh provozních předpisů, dokumentace konstrukčních prvků, dokumentace pro pomocné práce a konstrukce, dokumentace stavebních úprav)</t>
  </si>
  <si>
    <t>Doprava</t>
  </si>
  <si>
    <t>Konektor UTP kat.5e RJ45 drát 8p8c, neskládaný</t>
  </si>
  <si>
    <t>Patch kabel UTP kat.5e, 0.5m, šedý, 2xRJ45, LSOH</t>
  </si>
  <si>
    <t>Lišta elektroinstalační PVC vkládací 15x10</t>
  </si>
  <si>
    <t>Trubka elektroinstalační PVC průměr 16mm vnitřní</t>
  </si>
  <si>
    <t>Trubka elektroinstalační PVC průměr 21mm vnitřní</t>
  </si>
  <si>
    <t>Kamera IP dome vnitřní, 1/2.7" 5MP/20fps, WDR 120dB, f=2.8mm, H.264÷5 2x stream, smart IR 30m, RJ45, PoE/12VDC, IP67, IK10</t>
  </si>
  <si>
    <t>Držák kamery na stěnu, prostor pro kabeláž</t>
  </si>
  <si>
    <t>Pevný disk HDD 4000GB, 5900 rpm, snížená spotřeba, provoz 24/7</t>
  </si>
  <si>
    <t xml:space="preserve">Průmyslový LED LCD monitor 27" FullHD, provoz 24/7, 16:9, HDMI, VGA, VESA 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</si>
  <si>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</si>
  <si>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</si>
  <si>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</si>
  <si>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</si>
  <si>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</si>
  <si>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</si>
  <si>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</si>
  <si>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</si>
  <si>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</si>
  <si>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</si>
  <si>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</si>
  <si>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Kabel propojovací HDMI 2.0, High Speed, podpora Ethernetu a 4K, 1m</t>
  </si>
  <si>
    <t>Software grafické nadstavby pro min. 600 prvků</t>
  </si>
  <si>
    <t>Hardwarový klíč, provedení USB</t>
  </si>
  <si>
    <t>DDE server pro připojení ústředny EPS ESSER do grafické nadstavby</t>
  </si>
  <si>
    <t>DDE server pro připojení ústředny EPS ESSER 800x do grafické nadstavby</t>
  </si>
  <si>
    <t>PC stanice, min.požadavky: 1900 CPU Intel Xeon, RAM DDR4 2x4GB, 2x HDD 1TB SATA RAID, DVDRW/RAM, 2x RJ45 dual GbE Ethernet, grafická karta 2GB 2xDVI, OS Win Server nebo 10, myš, klávesnice</t>
  </si>
  <si>
    <t>Kabel propojovací HDMI 2.0, High Speed, podpora Ethernetu a 4K, 2m</t>
  </si>
  <si>
    <t>Hlásič IQ8Quad optickokouřový Esser</t>
  </si>
  <si>
    <t>Patice hlasiče Esser</t>
  </si>
  <si>
    <t>Držák popisných štítků bal 10ks</t>
  </si>
  <si>
    <t>Externí dotykový ovládací panel Esser, montáž na povrch, vč. napájecího zdroje</t>
  </si>
  <si>
    <t>1.1</t>
  </si>
  <si>
    <t>1.1.1</t>
  </si>
  <si>
    <t>1.1.2</t>
  </si>
  <si>
    <t>1.1.3</t>
  </si>
  <si>
    <t>Modul posilovacího zdroje 2,75A v krytu s koncentrátorem 8/4</t>
  </si>
  <si>
    <t>Patch kabel UTP kat.5e, 2m, šedý, 2xRJ45, LSOH</t>
  </si>
  <si>
    <t>Lišta elektroinstalační PVC vkládací 40x20</t>
  </si>
  <si>
    <t>Příchytka E30-90 pro kabel pr. 10mm, s dírou 8mm</t>
  </si>
  <si>
    <t>Bezhalogenový nízkofrekvenční sdělovací kabel 1x2x0,8 s třídou reakce na oheň B2ca s1d0 a zachováním funkční schopnosti P90-R, PS90, E90,P750 90-R</t>
  </si>
  <si>
    <t>Bezhalogenový nízkofrekvenční sdělovací kabel 3x2x0,8 s třídou reakce na oheň B2ca s1d0 a zachováním funkční schopnosti P90-R, PS90, E90,P750 90-R</t>
  </si>
  <si>
    <t>Šroub do betonu E30-90 k příchytkám</t>
  </si>
  <si>
    <t>Příchytka E30-90 pro kabel pr. 7mm, s dírou 8mm</t>
  </si>
  <si>
    <t>Držák pro montáž na zeď pro detektory PIR</t>
  </si>
  <si>
    <t>Duální detektor PIR+MW, 12m, 90°</t>
  </si>
  <si>
    <t>Jistič 1P/10A/B na DIN lištu</t>
  </si>
  <si>
    <t>1.1.10</t>
  </si>
  <si>
    <t>Kabel sdělovací stíněný se zesíleným párem pro napájení 4x0,5+2x0,8mm</t>
  </si>
  <si>
    <t>Kabel sdělovací stíněný 3x2x0,5mm</t>
  </si>
  <si>
    <t>Kabel napájecí 3x1,5mm</t>
  </si>
  <si>
    <t>1.1.4</t>
  </si>
  <si>
    <t>1.1.5</t>
  </si>
  <si>
    <t>1.1.6</t>
  </si>
  <si>
    <t>1.1.7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</si>
  <si>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</si>
  <si>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</si>
  <si>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</si>
  <si>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</si>
  <si>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</si>
  <si>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</si>
  <si>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</si>
  <si>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</si>
  <si>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</si>
  <si>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</si>
  <si>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Materiál</t>
  </si>
  <si>
    <t>1</t>
  </si>
  <si>
    <t>Montáž, práce a služby</t>
  </si>
  <si>
    <t>Programování technologie, nastavení dle požadavku provozu a zaškolení obsluhy</t>
  </si>
  <si>
    <t>PZTS (doplnění stávajícího systému Galaxy)</t>
  </si>
  <si>
    <t>EPS (doplnění stávajícího systému Esser)</t>
  </si>
  <si>
    <t>Celkem PZTS</t>
  </si>
  <si>
    <t>Celkem EPS</t>
  </si>
  <si>
    <t>2</t>
  </si>
  <si>
    <t>2.2.4</t>
  </si>
  <si>
    <t>2.2.5</t>
  </si>
  <si>
    <t>2.2.6</t>
  </si>
  <si>
    <t>2.2.7</t>
  </si>
  <si>
    <t>2.2.8</t>
  </si>
  <si>
    <t>2.2.9</t>
  </si>
  <si>
    <t>2.2.10</t>
  </si>
  <si>
    <t>2.1.4</t>
  </si>
  <si>
    <t>2.1.5</t>
  </si>
  <si>
    <t>2.1.6</t>
  </si>
  <si>
    <t>2.1.7</t>
  </si>
  <si>
    <t>2.1.8</t>
  </si>
  <si>
    <t>2.1.9</t>
  </si>
  <si>
    <t>2.1.10</t>
  </si>
  <si>
    <t>Oživení, odzkoušení a nastavení dodávané technologie vč. vizualizace</t>
  </si>
  <si>
    <t>3</t>
  </si>
  <si>
    <t>Grafická nadtavba (pro PZTS a EPS)</t>
  </si>
  <si>
    <t>3.2.5</t>
  </si>
  <si>
    <t>3.2.6</t>
  </si>
  <si>
    <t>3.1.5</t>
  </si>
  <si>
    <t>3.1.6</t>
  </si>
  <si>
    <t>3.1.7</t>
  </si>
  <si>
    <t>3.1.8</t>
  </si>
  <si>
    <t>4</t>
  </si>
  <si>
    <t>4.1.1</t>
  </si>
  <si>
    <t>4.1.2</t>
  </si>
  <si>
    <t>4.1.5</t>
  </si>
  <si>
    <t>4.1.7</t>
  </si>
  <si>
    <t>4.1.8</t>
  </si>
  <si>
    <t>4.1.10</t>
  </si>
  <si>
    <t>4.2.1</t>
  </si>
  <si>
    <t>4.2.2</t>
  </si>
  <si>
    <t>4.2.3</t>
  </si>
  <si>
    <t>4.2.7</t>
  </si>
  <si>
    <t>Switch 8x Gbit LAN PoE+, 2x SFP, 20 Gbps, 150W</t>
  </si>
  <si>
    <t>Celkem CCTV</t>
  </si>
  <si>
    <t>6.1</t>
  </si>
  <si>
    <t>6.2</t>
  </si>
  <si>
    <t>6.3</t>
  </si>
  <si>
    <t>Celkem Vedlejší náklady</t>
  </si>
  <si>
    <t>Zákazník:     Národní zemědělské muzeum, s.p.o., Kostelní 1300/44, Praha 7   170 00</t>
  </si>
  <si>
    <t>Akce:           Zámek Kačina - rozšíření bezpečnostních systémů</t>
  </si>
  <si>
    <t>Číslo</t>
  </si>
  <si>
    <t>Položka</t>
  </si>
  <si>
    <t>Celkem bez DPH</t>
  </si>
  <si>
    <t>Grafická nastavba</t>
  </si>
  <si>
    <t>Celkem dodávka bez DPH</t>
  </si>
  <si>
    <t>Celkem Grafická nadstavba</t>
  </si>
  <si>
    <t>4.1.3</t>
  </si>
  <si>
    <t>4.1.4</t>
  </si>
  <si>
    <t>4.1.6</t>
  </si>
  <si>
    <t>4.1.9</t>
  </si>
  <si>
    <t>Záznamové zařízení pentabrid pro 32 kamer, H.264÷5+, až 128Mbps, 4x SATA III (bez HDD), 1x LAN, 2x HDMI, VGA, USB, I/O (16/6)</t>
  </si>
  <si>
    <t>4.2.4</t>
  </si>
  <si>
    <t>4.2.5</t>
  </si>
  <si>
    <t>4.2.6</t>
  </si>
  <si>
    <t>3.1.4</t>
  </si>
  <si>
    <t>3.1.9</t>
  </si>
  <si>
    <t>3.1.10</t>
  </si>
  <si>
    <t>5.4.</t>
  </si>
  <si>
    <t>Stavební přípomoci - průrazy skrze zdi, vrty, přesný rozsah bude upřesněn při realizaci</t>
  </si>
  <si>
    <t>Opravy slaboproudých systémů na pobočce NZM Kačina</t>
  </si>
  <si>
    <t>Datum a podpis uchazeče</t>
  </si>
  <si>
    <t>Výkaz výměr</t>
  </si>
  <si>
    <t>Příloha č. 1 SoD</t>
  </si>
  <si>
    <t>Uchazeč vyplní žlutě podbarvená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</si>
</sst>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</cellStyleXfs>
  <cellXfs count="8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Fill="1"/>
    <xf numFmtId="0" fontId="2" fillId="0" borderId="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top"/>
    </xf>
    <xf numFmtId="49" fontId="0" fillId="0" borderId="2" xfId="0" applyNumberFormat="1" applyBorder="1" applyAlignment="1">
      <alignment horizontal="center" vertical="center"/>
    </xf>
    <xf numFmtId="164" fontId="0" fillId="0" borderId="25" xfId="0" applyNumberFormat="1" applyFill="1" applyBorder="1" applyAlignment="1">
      <alignment horizontal="right" vertical="center"/>
    </xf>
    <xf numFmtId="164" fontId="0" fillId="0" borderId="26" xfId="0" applyNumberFormat="1" applyFill="1" applyBorder="1" applyAlignment="1">
      <alignment horizontal="right" vertical="center"/>
    </xf>
    <xf numFmtId="164" fontId="0" fillId="2" borderId="3" xfId="0" applyNumberFormat="1" applyFont="1" applyFill="1" applyBorder="1" applyAlignment="1">
      <alignment horizontal="right" vertical="center"/>
    </xf>
    <xf numFmtId="164" fontId="0" fillId="2" borderId="2" xfId="0" applyNumberFormat="1" applyFont="1" applyFill="1" applyBorder="1" applyAlignment="1">
      <alignment horizontal="right" vertical="center"/>
    </xf>
    <xf numFmtId="164" fontId="0" fillId="0" borderId="9" xfId="0" applyNumberFormat="1" applyFill="1" applyBorder="1" applyAlignment="1">
      <alignment horizontal="right" vertical="center"/>
    </xf>
    <xf numFmtId="164" fontId="0" fillId="0" borderId="10" xfId="0" applyNumberFormat="1" applyFill="1" applyBorder="1" applyAlignment="1">
      <alignment horizontal="right" vertical="center"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8" fillId="2" borderId="0" xfId="0" applyFont="1" applyFill="1" applyBorder="1" applyAlignment="1" applyProtection="1">
      <alignment horizontal="lef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Materiál RDK" xfId="20"/>
    <cellStyle name="Normální 2" xfId="21"/>
    <cellStyle name="Normální 3" xfId="22"/>
    <cellStyle name="Normální 4" xfId="23"/>
    <cellStyle name="Normální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showGridLines="0" tabSelected="1" view="pageBreakPreview" zoomScaleSheetLayoutView="100" workbookViewId="0" topLeftCell="A1">
      <selection activeCell="B150" sqref="B150"/>
    </sheetView>
  </sheetViews>
  <sheetFormatPr defaultColWidth="9.00390625" defaultRowHeight="12.75"/>
  <cols>
    <col min="1" max="1" width="8.625" style="0" customWidth="1"/>
    <col min="2" max="2" width="72.625" style="0" customWidth="1"/>
    <col min="3" max="3" width="6.625" style="0" customWidth="1"/>
    <col min="4" max="4" width="4.625" style="0" customWidth="1"/>
    <col min="5" max="5" width="20.625" style="0" customWidth="1"/>
    <col min="6" max="6" width="20.625" style="4" customWidth="1"/>
    <col min="7" max="7" width="5.625" style="4" customWidth="1"/>
  </cols>
  <sheetData>
    <row r="1" spans="6:7" ht="12.75">
      <c r="F1"/>
      <c r="G1"/>
    </row>
    <row r="2" spans="1:7" ht="18">
      <c r="A2" s="42" t="s">
        <v>185</v>
      </c>
      <c r="B2" s="43"/>
      <c r="D2" s="44"/>
      <c r="F2" s="75" t="s">
        <v>186</v>
      </c>
      <c r="G2"/>
    </row>
    <row r="3" spans="1:7" ht="17.4">
      <c r="A3" s="45"/>
      <c r="B3" s="43"/>
      <c r="C3" s="44"/>
      <c r="D3" s="44"/>
      <c r="E3" s="46"/>
      <c r="F3"/>
      <c r="G3"/>
    </row>
    <row r="4" spans="1:7" ht="15.6">
      <c r="A4" s="47" t="s">
        <v>163</v>
      </c>
      <c r="B4" t="s">
        <v>183</v>
      </c>
      <c r="C4" s="44"/>
      <c r="D4" s="44"/>
      <c r="E4" s="46"/>
      <c r="F4"/>
      <c r="G4"/>
    </row>
    <row r="5" spans="1:7" ht="15.6">
      <c r="A5" s="47" t="s">
        <v>162</v>
      </c>
      <c r="B5" s="47"/>
      <c r="C5" s="44"/>
      <c r="D5" s="44"/>
      <c r="E5" s="46"/>
      <c r="F5"/>
      <c r="G5"/>
    </row>
    <row r="6" spans="1:7" ht="15.6">
      <c r="A6" s="47"/>
      <c r="B6" s="43"/>
      <c r="C6" s="44"/>
      <c r="D6" s="44"/>
      <c r="E6" s="46"/>
      <c r="F6"/>
      <c r="G6"/>
    </row>
    <row r="7" spans="1:7" ht="16.2" thickBot="1">
      <c r="A7" s="47"/>
      <c r="B7" s="43"/>
      <c r="C7" s="44"/>
      <c r="D7" s="44"/>
      <c r="E7" s="46"/>
      <c r="F7"/>
      <c r="G7"/>
    </row>
    <row r="8" spans="1:7" ht="16.2" thickBot="1">
      <c r="A8" s="1" t="s">
        <v>164</v>
      </c>
      <c r="B8" s="51" t="s">
        <v>165</v>
      </c>
      <c r="C8" s="52"/>
      <c r="D8" s="53"/>
      <c r="E8" s="54"/>
      <c r="F8" s="55" t="s">
        <v>166</v>
      </c>
      <c r="G8"/>
    </row>
    <row r="9" spans="1:7" ht="15.6">
      <c r="A9" s="48">
        <v>1</v>
      </c>
      <c r="B9" s="8" t="s">
        <v>9</v>
      </c>
      <c r="C9" s="56"/>
      <c r="D9" s="57"/>
      <c r="E9" s="58"/>
      <c r="F9" s="67">
        <f>SUM(F53)</f>
        <v>0</v>
      </c>
      <c r="G9"/>
    </row>
    <row r="10" spans="1:7" ht="15.6">
      <c r="A10" s="49">
        <v>2</v>
      </c>
      <c r="B10" s="9" t="s">
        <v>21</v>
      </c>
      <c r="C10" s="59"/>
      <c r="D10" s="60"/>
      <c r="E10" s="61"/>
      <c r="F10" s="68">
        <f>SUM(F80)</f>
        <v>0</v>
      </c>
      <c r="G10"/>
    </row>
    <row r="11" spans="1:7" ht="15.6">
      <c r="A11" s="49">
        <v>3</v>
      </c>
      <c r="B11" s="9" t="s">
        <v>167</v>
      </c>
      <c r="C11" s="59"/>
      <c r="D11" s="60"/>
      <c r="E11" s="61"/>
      <c r="F11" s="68">
        <f>SUM(F103)</f>
        <v>0</v>
      </c>
      <c r="G11"/>
    </row>
    <row r="12" spans="1:7" ht="15.6">
      <c r="A12" s="49">
        <v>4</v>
      </c>
      <c r="B12" s="9" t="s">
        <v>17</v>
      </c>
      <c r="C12" s="59"/>
      <c r="D12" s="60"/>
      <c r="E12" s="61"/>
      <c r="F12" s="68">
        <f>SUM(F127)</f>
        <v>0</v>
      </c>
      <c r="G12"/>
    </row>
    <row r="13" spans="1:7" ht="15.6">
      <c r="A13" s="49">
        <v>5</v>
      </c>
      <c r="B13" s="9" t="s">
        <v>37</v>
      </c>
      <c r="C13" s="59"/>
      <c r="D13" s="60"/>
      <c r="E13" s="61"/>
      <c r="F13" s="68">
        <f>SUM(F134)</f>
        <v>0</v>
      </c>
      <c r="G13"/>
    </row>
    <row r="14" spans="1:7" ht="15.6">
      <c r="A14" s="49">
        <v>6</v>
      </c>
      <c r="B14" s="50" t="s">
        <v>40</v>
      </c>
      <c r="C14" s="59"/>
      <c r="D14" s="60"/>
      <c r="E14" s="61"/>
      <c r="F14" s="68">
        <f>SUM(F140)</f>
        <v>0</v>
      </c>
      <c r="G14"/>
    </row>
    <row r="15" spans="1:7" ht="16.2" thickBot="1">
      <c r="A15" s="65"/>
      <c r="B15" s="27" t="s">
        <v>168</v>
      </c>
      <c r="C15" s="64"/>
      <c r="D15" s="62"/>
      <c r="E15" s="63"/>
      <c r="F15" s="39">
        <f>SUM(F9:F14)</f>
        <v>0</v>
      </c>
      <c r="G15"/>
    </row>
    <row r="16" spans="1:7" ht="15.6">
      <c r="A16" s="47"/>
      <c r="B16" s="43"/>
      <c r="C16" s="44"/>
      <c r="D16" s="44"/>
      <c r="E16" s="46"/>
      <c r="F16"/>
      <c r="G16"/>
    </row>
    <row r="17" spans="1:7" ht="15.6">
      <c r="A17" s="47"/>
      <c r="B17" s="43"/>
      <c r="C17" s="44"/>
      <c r="D17" s="44"/>
      <c r="E17" s="46"/>
      <c r="F17"/>
      <c r="G17"/>
    </row>
    <row r="18" spans="1:7" ht="15.6">
      <c r="A18" s="47"/>
      <c r="B18" s="43"/>
      <c r="C18" s="44"/>
      <c r="D18" s="44"/>
      <c r="E18" s="46"/>
      <c r="F18"/>
      <c r="G18"/>
    </row>
    <row r="19" ht="13.8" thickBot="1"/>
    <row r="20" spans="1:7" s="2" customFormat="1" ht="15" customHeight="1" thickBot="1">
      <c r="A20" s="18" t="s">
        <v>114</v>
      </c>
      <c r="B20" s="22" t="s">
        <v>117</v>
      </c>
      <c r="C20" s="21"/>
      <c r="D20" s="21"/>
      <c r="E20" s="23"/>
      <c r="F20" s="24"/>
      <c r="G20" s="5"/>
    </row>
    <row r="21" spans="1:7" s="2" customFormat="1" ht="15" customHeight="1" thickBot="1">
      <c r="A21" s="18" t="s">
        <v>80</v>
      </c>
      <c r="B21" s="22" t="s">
        <v>113</v>
      </c>
      <c r="C21" s="21"/>
      <c r="D21" s="21"/>
      <c r="E21" s="23"/>
      <c r="F21" s="24"/>
      <c r="G21" s="5"/>
    </row>
    <row r="22" spans="1:8" ht="12.75">
      <c r="A22" s="20" t="s">
        <v>81</v>
      </c>
      <c r="B22" s="9" t="s">
        <v>4</v>
      </c>
      <c r="C22" s="12">
        <v>1</v>
      </c>
      <c r="D22" s="10" t="s">
        <v>0</v>
      </c>
      <c r="E22" s="69"/>
      <c r="F22" s="25">
        <f>SUM(C22*E22)</f>
        <v>0</v>
      </c>
      <c r="G22"/>
      <c r="H22" s="7"/>
    </row>
    <row r="23" spans="1:8" ht="12.75">
      <c r="A23" s="20" t="s">
        <v>82</v>
      </c>
      <c r="B23" s="9" t="s">
        <v>5</v>
      </c>
      <c r="C23" s="12">
        <v>1</v>
      </c>
      <c r="D23" s="10" t="s">
        <v>0</v>
      </c>
      <c r="E23" s="70"/>
      <c r="F23" s="26">
        <f aca="true" t="shared" si="0" ref="F23">SUM(C23*E23)</f>
        <v>0</v>
      </c>
      <c r="G23"/>
      <c r="H23" s="7"/>
    </row>
    <row r="24" spans="1:7" ht="12.75">
      <c r="A24" s="20" t="s">
        <v>83</v>
      </c>
      <c r="B24" s="9" t="s">
        <v>6</v>
      </c>
      <c r="C24" s="12">
        <v>1</v>
      </c>
      <c r="D24" s="10" t="s">
        <v>0</v>
      </c>
      <c r="E24" s="70"/>
      <c r="F24" s="26">
        <f aca="true" t="shared" si="1" ref="F24:F25">SUM(C24*E24)</f>
        <v>0</v>
      </c>
      <c r="G24"/>
    </row>
    <row r="25" spans="1:7" ht="12.75">
      <c r="A25" s="20" t="s">
        <v>99</v>
      </c>
      <c r="B25" s="9" t="s">
        <v>84</v>
      </c>
      <c r="C25" s="12">
        <v>1</v>
      </c>
      <c r="D25" s="10" t="s">
        <v>0</v>
      </c>
      <c r="E25" s="70"/>
      <c r="F25" s="26">
        <f t="shared" si="1"/>
        <v>0</v>
      </c>
      <c r="G25"/>
    </row>
    <row r="26" spans="1:7" ht="12.75">
      <c r="A26" s="20" t="s">
        <v>100</v>
      </c>
      <c r="B26" s="9" t="s">
        <v>3</v>
      </c>
      <c r="C26" s="12">
        <v>1</v>
      </c>
      <c r="D26" s="10" t="s">
        <v>0</v>
      </c>
      <c r="E26" s="70"/>
      <c r="F26" s="26">
        <f aca="true" t="shared" si="2" ref="F26:F39">SUM(C26*E26)</f>
        <v>0</v>
      </c>
      <c r="G26"/>
    </row>
    <row r="27" spans="1:7" ht="12.75">
      <c r="A27" s="20" t="s">
        <v>101</v>
      </c>
      <c r="B27" s="9" t="s">
        <v>93</v>
      </c>
      <c r="C27" s="12">
        <v>2</v>
      </c>
      <c r="D27" s="10" t="s">
        <v>0</v>
      </c>
      <c r="E27" s="70"/>
      <c r="F27" s="26">
        <f t="shared" si="2"/>
        <v>0</v>
      </c>
      <c r="G27"/>
    </row>
    <row r="28" spans="1:7" ht="12.75">
      <c r="A28" s="20" t="s">
        <v>102</v>
      </c>
      <c r="B28" s="9" t="s">
        <v>92</v>
      </c>
      <c r="C28" s="12">
        <v>2</v>
      </c>
      <c r="D28" s="10" t="s">
        <v>0</v>
      </c>
      <c r="E28" s="70"/>
      <c r="F28" s="26">
        <f t="shared" si="2"/>
        <v>0</v>
      </c>
      <c r="G28"/>
    </row>
    <row r="29" spans="1:7" ht="12.75">
      <c r="A29" s="20" t="s">
        <v>95</v>
      </c>
      <c r="B29" s="9" t="s">
        <v>50</v>
      </c>
      <c r="C29" s="12">
        <v>1</v>
      </c>
      <c r="D29" s="10" t="s">
        <v>0</v>
      </c>
      <c r="E29" s="70"/>
      <c r="F29" s="26">
        <f t="shared" si="2"/>
        <v>0</v>
      </c>
      <c r="G29"/>
    </row>
    <row r="30" spans="1:7" ht="12.75">
      <c r="A30" s="20" t="s">
        <v>103</v>
      </c>
      <c r="B30" s="9" t="s">
        <v>85</v>
      </c>
      <c r="C30" s="12">
        <v>1</v>
      </c>
      <c r="D30" s="10" t="s">
        <v>0</v>
      </c>
      <c r="E30" s="70"/>
      <c r="F30" s="26">
        <f t="shared" si="2"/>
        <v>0</v>
      </c>
      <c r="G30"/>
    </row>
    <row r="31" spans="1:7" ht="12.75">
      <c r="A31" s="20" t="s">
        <v>104</v>
      </c>
      <c r="B31" s="9" t="s">
        <v>94</v>
      </c>
      <c r="C31" s="12">
        <v>1</v>
      </c>
      <c r="D31" s="10" t="s">
        <v>0</v>
      </c>
      <c r="E31" s="70"/>
      <c r="F31" s="26">
        <f t="shared" si="2"/>
        <v>0</v>
      </c>
      <c r="G31"/>
    </row>
    <row r="32" spans="1:7" ht="12.75">
      <c r="A32" s="20" t="s">
        <v>105</v>
      </c>
      <c r="B32" s="9" t="s">
        <v>97</v>
      </c>
      <c r="C32" s="12">
        <v>30</v>
      </c>
      <c r="D32" s="10" t="s">
        <v>1</v>
      </c>
      <c r="E32" s="70"/>
      <c r="F32" s="26">
        <f t="shared" si="2"/>
        <v>0</v>
      </c>
      <c r="G32"/>
    </row>
    <row r="33" spans="1:7" ht="12.75">
      <c r="A33" s="20" t="s">
        <v>106</v>
      </c>
      <c r="B33" s="9" t="s">
        <v>96</v>
      </c>
      <c r="C33" s="12">
        <v>15</v>
      </c>
      <c r="D33" s="10" t="s">
        <v>1</v>
      </c>
      <c r="E33" s="70"/>
      <c r="F33" s="26">
        <f t="shared" si="2"/>
        <v>0</v>
      </c>
      <c r="G33"/>
    </row>
    <row r="34" spans="1:7" ht="12.75">
      <c r="A34" s="20" t="s">
        <v>107</v>
      </c>
      <c r="B34" s="9" t="s">
        <v>98</v>
      </c>
      <c r="C34" s="12">
        <v>15</v>
      </c>
      <c r="D34" s="10" t="s">
        <v>1</v>
      </c>
      <c r="E34" s="70"/>
      <c r="F34" s="26">
        <f t="shared" si="2"/>
        <v>0</v>
      </c>
      <c r="G34"/>
    </row>
    <row r="35" spans="1:7" ht="12.75">
      <c r="A35" s="20" t="s">
        <v>108</v>
      </c>
      <c r="B35" s="9" t="s">
        <v>52</v>
      </c>
      <c r="C35" s="12">
        <v>15</v>
      </c>
      <c r="D35" s="10" t="s">
        <v>1</v>
      </c>
      <c r="E35" s="70"/>
      <c r="F35" s="26">
        <f t="shared" si="2"/>
        <v>0</v>
      </c>
      <c r="G35"/>
    </row>
    <row r="36" spans="1:7" ht="12.75">
      <c r="A36" s="20" t="s">
        <v>109</v>
      </c>
      <c r="B36" s="9" t="s">
        <v>53</v>
      </c>
      <c r="C36" s="12">
        <v>25</v>
      </c>
      <c r="D36" s="10" t="s">
        <v>1</v>
      </c>
      <c r="E36" s="70"/>
      <c r="F36" s="26">
        <f t="shared" si="2"/>
        <v>0</v>
      </c>
      <c r="G36"/>
    </row>
    <row r="37" spans="1:7" ht="12.75">
      <c r="A37" s="20" t="s">
        <v>110</v>
      </c>
      <c r="B37" s="9" t="s">
        <v>51</v>
      </c>
      <c r="C37" s="12">
        <v>15</v>
      </c>
      <c r="D37" s="10" t="s">
        <v>1</v>
      </c>
      <c r="E37" s="70"/>
      <c r="F37" s="26">
        <f t="shared" si="2"/>
        <v>0</v>
      </c>
      <c r="G37"/>
    </row>
    <row r="38" spans="1:7" ht="12.75">
      <c r="A38" s="20" t="s">
        <v>111</v>
      </c>
      <c r="B38" s="9" t="s">
        <v>86</v>
      </c>
      <c r="C38" s="12">
        <v>15</v>
      </c>
      <c r="D38" s="10" t="s">
        <v>1</v>
      </c>
      <c r="E38" s="70"/>
      <c r="F38" s="26">
        <f aca="true" t="shared" si="3" ref="F38">SUM(C38*E38)</f>
        <v>0</v>
      </c>
      <c r="G38"/>
    </row>
    <row r="39" spans="1:8" ht="12.75">
      <c r="A39" s="20" t="s">
        <v>112</v>
      </c>
      <c r="B39" s="9" t="s">
        <v>7</v>
      </c>
      <c r="C39" s="12">
        <v>1</v>
      </c>
      <c r="D39" s="10" t="s">
        <v>2</v>
      </c>
      <c r="E39" s="70"/>
      <c r="F39" s="26">
        <f t="shared" si="2"/>
        <v>0</v>
      </c>
      <c r="G39"/>
      <c r="H39" s="7"/>
    </row>
    <row r="40" spans="1:7" s="2" customFormat="1" ht="15" customHeight="1" thickBot="1">
      <c r="A40" s="28"/>
      <c r="B40" s="29"/>
      <c r="C40" s="30"/>
      <c r="D40" s="30"/>
      <c r="E40" s="32"/>
      <c r="F40" s="33">
        <f>SUM(F22:F39)</f>
        <v>0</v>
      </c>
      <c r="G40" s="5"/>
    </row>
    <row r="41" spans="1:7" s="2" customFormat="1" ht="15" customHeight="1" thickBot="1">
      <c r="A41" s="18" t="s">
        <v>58</v>
      </c>
      <c r="B41" s="22" t="s">
        <v>115</v>
      </c>
      <c r="C41" s="21"/>
      <c r="D41" s="21"/>
      <c r="E41" s="23"/>
      <c r="F41" s="24"/>
      <c r="G41" s="5"/>
    </row>
    <row r="42" spans="1:8" ht="12.75" customHeight="1">
      <c r="A42" s="19" t="s">
        <v>59</v>
      </c>
      <c r="B42" s="8" t="s">
        <v>13</v>
      </c>
      <c r="C42" s="11">
        <v>1</v>
      </c>
      <c r="D42" s="16" t="s">
        <v>2</v>
      </c>
      <c r="E42" s="69"/>
      <c r="F42" s="26">
        <f aca="true" t="shared" si="4" ref="F42:F51">SUM(C42*E42)</f>
        <v>0</v>
      </c>
      <c r="G42"/>
      <c r="H42" s="6"/>
    </row>
    <row r="43" spans="1:8" ht="12.75" customHeight="1">
      <c r="A43" s="20" t="s">
        <v>60</v>
      </c>
      <c r="B43" s="9" t="s">
        <v>14</v>
      </c>
      <c r="C43" s="12">
        <v>1</v>
      </c>
      <c r="D43" s="10" t="s">
        <v>2</v>
      </c>
      <c r="E43" s="70"/>
      <c r="F43" s="26">
        <f t="shared" si="4"/>
        <v>0</v>
      </c>
      <c r="G43"/>
      <c r="H43" s="7"/>
    </row>
    <row r="44" spans="1:8" ht="12.75">
      <c r="A44" s="20" t="s">
        <v>61</v>
      </c>
      <c r="B44" s="9" t="s">
        <v>15</v>
      </c>
      <c r="C44" s="12">
        <v>1</v>
      </c>
      <c r="D44" s="10" t="s">
        <v>0</v>
      </c>
      <c r="E44" s="70"/>
      <c r="F44" s="26">
        <f t="shared" si="4"/>
        <v>0</v>
      </c>
      <c r="G44"/>
      <c r="H44" s="7"/>
    </row>
    <row r="45" spans="1:8" ht="12.75">
      <c r="A45" s="20" t="s">
        <v>62</v>
      </c>
      <c r="B45" s="9" t="s">
        <v>22</v>
      </c>
      <c r="C45" s="12">
        <v>140</v>
      </c>
      <c r="D45" s="10" t="s">
        <v>1</v>
      </c>
      <c r="E45" s="70"/>
      <c r="F45" s="26">
        <f t="shared" si="4"/>
        <v>0</v>
      </c>
      <c r="G45"/>
      <c r="H45" s="7"/>
    </row>
    <row r="46" spans="1:8" ht="12.75">
      <c r="A46" s="20" t="s">
        <v>63</v>
      </c>
      <c r="B46" s="9" t="s">
        <v>23</v>
      </c>
      <c r="C46" s="12">
        <v>252</v>
      </c>
      <c r="D46" s="10" t="s">
        <v>1</v>
      </c>
      <c r="E46" s="70"/>
      <c r="F46" s="26">
        <f t="shared" si="4"/>
        <v>0</v>
      </c>
      <c r="G46"/>
      <c r="H46" s="7"/>
    </row>
    <row r="47" spans="1:8" ht="12.75">
      <c r="A47" s="20" t="s">
        <v>64</v>
      </c>
      <c r="B47" s="9" t="s">
        <v>24</v>
      </c>
      <c r="C47" s="12">
        <v>140</v>
      </c>
      <c r="D47" s="10" t="s">
        <v>1</v>
      </c>
      <c r="E47" s="70"/>
      <c r="F47" s="26">
        <f t="shared" si="4"/>
        <v>0</v>
      </c>
      <c r="G47"/>
      <c r="H47" s="7"/>
    </row>
    <row r="48" spans="1:8" ht="12.75">
      <c r="A48" s="20" t="s">
        <v>65</v>
      </c>
      <c r="B48" s="9" t="s">
        <v>25</v>
      </c>
      <c r="C48" s="12">
        <v>1</v>
      </c>
      <c r="D48" s="10" t="s">
        <v>2</v>
      </c>
      <c r="E48" s="70"/>
      <c r="F48" s="26">
        <f t="shared" si="4"/>
        <v>0</v>
      </c>
      <c r="G48"/>
      <c r="H48" s="7"/>
    </row>
    <row r="49" spans="1:8" ht="12.75" customHeight="1">
      <c r="A49" s="20" t="s">
        <v>66</v>
      </c>
      <c r="B49" s="9" t="s">
        <v>136</v>
      </c>
      <c r="C49" s="12">
        <v>1</v>
      </c>
      <c r="D49" s="10" t="s">
        <v>2</v>
      </c>
      <c r="E49" s="70"/>
      <c r="F49" s="26">
        <f t="shared" si="4"/>
        <v>0</v>
      </c>
      <c r="G49"/>
      <c r="H49" s="6"/>
    </row>
    <row r="50" spans="1:8" ht="12.75">
      <c r="A50" s="20" t="s">
        <v>67</v>
      </c>
      <c r="B50" s="9" t="s">
        <v>116</v>
      </c>
      <c r="C50" s="12">
        <v>1</v>
      </c>
      <c r="D50" s="10" t="s">
        <v>2</v>
      </c>
      <c r="E50" s="70"/>
      <c r="F50" s="26">
        <f t="shared" si="4"/>
        <v>0</v>
      </c>
      <c r="G50"/>
      <c r="H50" s="7"/>
    </row>
    <row r="51" spans="1:8" ht="12.75">
      <c r="A51" s="20" t="s">
        <v>68</v>
      </c>
      <c r="B51" s="9" t="s">
        <v>31</v>
      </c>
      <c r="C51" s="12">
        <v>1</v>
      </c>
      <c r="D51" s="10" t="s">
        <v>2</v>
      </c>
      <c r="E51" s="70"/>
      <c r="F51" s="26">
        <f t="shared" si="4"/>
        <v>0</v>
      </c>
      <c r="G51"/>
      <c r="H51" s="7"/>
    </row>
    <row r="52" spans="1:7" s="2" customFormat="1" ht="15" customHeight="1" thickBot="1">
      <c r="A52" s="28"/>
      <c r="B52" s="29"/>
      <c r="C52" s="30"/>
      <c r="D52" s="30"/>
      <c r="E52" s="32"/>
      <c r="F52" s="33">
        <f>SUM(F42:F51)</f>
        <v>0</v>
      </c>
      <c r="G52" s="5"/>
    </row>
    <row r="53" spans="1:7" s="2" customFormat="1" ht="15" customHeight="1" thickBot="1">
      <c r="A53" s="18"/>
      <c r="B53" s="22" t="s">
        <v>119</v>
      </c>
      <c r="C53" s="21"/>
      <c r="D53" s="21"/>
      <c r="E53" s="23"/>
      <c r="F53" s="34">
        <f>SUM(F40+F52)</f>
        <v>0</v>
      </c>
      <c r="G53" s="5"/>
    </row>
    <row r="54" spans="1:7" s="2" customFormat="1" ht="15" customHeight="1" thickBot="1">
      <c r="A54" s="40"/>
      <c r="B54" s="22"/>
      <c r="C54" s="21"/>
      <c r="D54" s="21"/>
      <c r="E54" s="23"/>
      <c r="F54" s="41"/>
      <c r="G54" s="5"/>
    </row>
    <row r="55" spans="1:7" s="2" customFormat="1" ht="15" customHeight="1" thickBot="1">
      <c r="A55" s="18" t="s">
        <v>121</v>
      </c>
      <c r="B55" s="22" t="s">
        <v>118</v>
      </c>
      <c r="C55" s="21"/>
      <c r="D55" s="21"/>
      <c r="E55" s="23"/>
      <c r="F55" s="24"/>
      <c r="G55" s="5"/>
    </row>
    <row r="56" spans="1:7" s="2" customFormat="1" ht="15" customHeight="1" thickBot="1">
      <c r="A56" s="18" t="s">
        <v>8</v>
      </c>
      <c r="B56" s="22" t="s">
        <v>113</v>
      </c>
      <c r="C56" s="21"/>
      <c r="D56" s="21"/>
      <c r="E56" s="23"/>
      <c r="F56" s="24"/>
      <c r="G56" s="5"/>
    </row>
    <row r="57" spans="1:8" ht="12.75">
      <c r="A57" s="19" t="s">
        <v>10</v>
      </c>
      <c r="B57" s="8" t="s">
        <v>79</v>
      </c>
      <c r="C57" s="11">
        <v>1</v>
      </c>
      <c r="D57" s="16" t="s">
        <v>0</v>
      </c>
      <c r="E57" s="69"/>
      <c r="F57" s="25">
        <f>SUM(C57*E57)</f>
        <v>0</v>
      </c>
      <c r="G57"/>
      <c r="H57" s="7"/>
    </row>
    <row r="58" spans="1:8" ht="12.75">
      <c r="A58" s="20" t="s">
        <v>11</v>
      </c>
      <c r="B58" s="9" t="s">
        <v>76</v>
      </c>
      <c r="C58" s="12">
        <v>22</v>
      </c>
      <c r="D58" s="10" t="s">
        <v>0</v>
      </c>
      <c r="E58" s="70"/>
      <c r="F58" s="26">
        <f aca="true" t="shared" si="5" ref="F58:F60">SUM(C58*E58)</f>
        <v>0</v>
      </c>
      <c r="G58"/>
      <c r="H58" s="7"/>
    </row>
    <row r="59" spans="1:8" ht="12.75">
      <c r="A59" s="20" t="s">
        <v>12</v>
      </c>
      <c r="B59" s="9" t="s">
        <v>77</v>
      </c>
      <c r="C59" s="12">
        <v>22</v>
      </c>
      <c r="D59" s="10" t="s">
        <v>0</v>
      </c>
      <c r="E59" s="70"/>
      <c r="F59" s="26">
        <f t="shared" si="5"/>
        <v>0</v>
      </c>
      <c r="G59"/>
      <c r="H59" s="7"/>
    </row>
    <row r="60" spans="1:8" ht="12.75">
      <c r="A60" s="20" t="s">
        <v>129</v>
      </c>
      <c r="B60" s="9" t="s">
        <v>78</v>
      </c>
      <c r="C60" s="12">
        <v>3</v>
      </c>
      <c r="D60" s="10" t="s">
        <v>0</v>
      </c>
      <c r="E60" s="70"/>
      <c r="F60" s="26">
        <f t="shared" si="5"/>
        <v>0</v>
      </c>
      <c r="G60"/>
      <c r="H60" s="7"/>
    </row>
    <row r="61" spans="1:8" ht="26.4">
      <c r="A61" s="20" t="s">
        <v>130</v>
      </c>
      <c r="B61" s="9" t="s">
        <v>88</v>
      </c>
      <c r="C61" s="12">
        <v>200</v>
      </c>
      <c r="D61" s="10" t="s">
        <v>1</v>
      </c>
      <c r="E61" s="70"/>
      <c r="F61" s="26">
        <f aca="true" t="shared" si="6" ref="F61:F66">SUM(C61*E61)</f>
        <v>0</v>
      </c>
      <c r="G61"/>
      <c r="H61" s="7"/>
    </row>
    <row r="62" spans="1:8" ht="26.4">
      <c r="A62" s="20" t="s">
        <v>131</v>
      </c>
      <c r="B62" s="9" t="s">
        <v>89</v>
      </c>
      <c r="C62" s="12">
        <v>300</v>
      </c>
      <c r="D62" s="10" t="s">
        <v>1</v>
      </c>
      <c r="E62" s="70"/>
      <c r="F62" s="26">
        <f t="shared" si="6"/>
        <v>0</v>
      </c>
      <c r="G62"/>
      <c r="H62" s="7"/>
    </row>
    <row r="63" spans="1:8" ht="12.75">
      <c r="A63" s="20" t="s">
        <v>132</v>
      </c>
      <c r="B63" s="9" t="s">
        <v>90</v>
      </c>
      <c r="C63" s="12">
        <v>1600</v>
      </c>
      <c r="D63" s="10" t="s">
        <v>0</v>
      </c>
      <c r="E63" s="70"/>
      <c r="F63" s="26">
        <f t="shared" si="6"/>
        <v>0</v>
      </c>
      <c r="G63"/>
      <c r="H63" s="7"/>
    </row>
    <row r="64" spans="1:8" ht="12.75">
      <c r="A64" s="20" t="s">
        <v>133</v>
      </c>
      <c r="B64" s="9" t="s">
        <v>91</v>
      </c>
      <c r="C64" s="12">
        <v>600</v>
      </c>
      <c r="D64" s="10" t="s">
        <v>0</v>
      </c>
      <c r="E64" s="70"/>
      <c r="F64" s="26">
        <f t="shared" si="6"/>
        <v>0</v>
      </c>
      <c r="G64"/>
      <c r="H64" s="7"/>
    </row>
    <row r="65" spans="1:8" ht="12.75">
      <c r="A65" s="20" t="s">
        <v>134</v>
      </c>
      <c r="B65" s="9" t="s">
        <v>87</v>
      </c>
      <c r="C65" s="12">
        <v>1000</v>
      </c>
      <c r="D65" s="10" t="s">
        <v>0</v>
      </c>
      <c r="E65" s="70"/>
      <c r="F65" s="26">
        <f t="shared" si="6"/>
        <v>0</v>
      </c>
      <c r="G65"/>
      <c r="H65" s="7"/>
    </row>
    <row r="66" spans="1:8" ht="12.75">
      <c r="A66" s="20" t="s">
        <v>135</v>
      </c>
      <c r="B66" s="9" t="s">
        <v>7</v>
      </c>
      <c r="C66" s="12">
        <v>1</v>
      </c>
      <c r="D66" s="10" t="s">
        <v>2</v>
      </c>
      <c r="E66" s="70"/>
      <c r="F66" s="26">
        <f t="shared" si="6"/>
        <v>0</v>
      </c>
      <c r="G66"/>
      <c r="H66" s="7"/>
    </row>
    <row r="67" spans="1:7" s="2" customFormat="1" ht="15" customHeight="1" thickBot="1">
      <c r="A67" s="28"/>
      <c r="B67" s="29"/>
      <c r="C67" s="30"/>
      <c r="D67" s="30"/>
      <c r="E67" s="32"/>
      <c r="F67" s="33">
        <f>SUM(F57:F66)</f>
        <v>0</v>
      </c>
      <c r="G67" s="5"/>
    </row>
    <row r="68" spans="1:7" s="2" customFormat="1" ht="15" customHeight="1" thickBot="1">
      <c r="A68" s="18" t="s">
        <v>16</v>
      </c>
      <c r="B68" s="22" t="s">
        <v>115</v>
      </c>
      <c r="C68" s="21"/>
      <c r="D68" s="21"/>
      <c r="E68" s="23"/>
      <c r="F68" s="24"/>
      <c r="G68" s="5"/>
    </row>
    <row r="69" spans="1:8" ht="12.75" customHeight="1">
      <c r="A69" s="19" t="s">
        <v>18</v>
      </c>
      <c r="B69" s="8" t="s">
        <v>13</v>
      </c>
      <c r="C69" s="11">
        <v>1</v>
      </c>
      <c r="D69" s="16" t="s">
        <v>2</v>
      </c>
      <c r="E69" s="69"/>
      <c r="F69" s="25">
        <f>SUM(C69*E69)</f>
        <v>0</v>
      </c>
      <c r="G69"/>
      <c r="H69" s="6"/>
    </row>
    <row r="70" spans="1:8" ht="12.75" customHeight="1">
      <c r="A70" s="20" t="s">
        <v>20</v>
      </c>
      <c r="B70" s="9" t="s">
        <v>14</v>
      </c>
      <c r="C70" s="12">
        <v>1</v>
      </c>
      <c r="D70" s="10" t="s">
        <v>2</v>
      </c>
      <c r="E70" s="70"/>
      <c r="F70" s="26">
        <f aca="true" t="shared" si="7" ref="F70:F78">SUM(C70*E70)</f>
        <v>0</v>
      </c>
      <c r="G70"/>
      <c r="H70" s="7"/>
    </row>
    <row r="71" spans="1:8" ht="12.75">
      <c r="A71" s="20" t="s">
        <v>19</v>
      </c>
      <c r="B71" s="9" t="s">
        <v>15</v>
      </c>
      <c r="C71" s="12">
        <v>1</v>
      </c>
      <c r="D71" s="10" t="s">
        <v>0</v>
      </c>
      <c r="E71" s="70"/>
      <c r="F71" s="26">
        <f t="shared" si="7"/>
        <v>0</v>
      </c>
      <c r="G71"/>
      <c r="H71" s="7"/>
    </row>
    <row r="72" spans="1:8" ht="12.75">
      <c r="A72" s="20" t="s">
        <v>122</v>
      </c>
      <c r="B72" s="9" t="s">
        <v>22</v>
      </c>
      <c r="C72" s="12">
        <v>500</v>
      </c>
      <c r="D72" s="10" t="s">
        <v>1</v>
      </c>
      <c r="E72" s="70"/>
      <c r="F72" s="26">
        <f t="shared" si="7"/>
        <v>0</v>
      </c>
      <c r="G72"/>
      <c r="H72" s="7"/>
    </row>
    <row r="73" spans="1:8" ht="12.75">
      <c r="A73" s="20" t="s">
        <v>123</v>
      </c>
      <c r="B73" s="9" t="s">
        <v>23</v>
      </c>
      <c r="C73" s="12">
        <v>0</v>
      </c>
      <c r="D73" s="10" t="s">
        <v>1</v>
      </c>
      <c r="E73" s="70"/>
      <c r="F73" s="26">
        <f t="shared" si="7"/>
        <v>0</v>
      </c>
      <c r="G73"/>
      <c r="H73" s="7"/>
    </row>
    <row r="74" spans="1:8" ht="12.75">
      <c r="A74" s="20" t="s">
        <v>124</v>
      </c>
      <c r="B74" s="9" t="s">
        <v>24</v>
      </c>
      <c r="C74" s="12">
        <v>500</v>
      </c>
      <c r="D74" s="10" t="s">
        <v>1</v>
      </c>
      <c r="E74" s="70"/>
      <c r="F74" s="26">
        <f t="shared" si="7"/>
        <v>0</v>
      </c>
      <c r="G74"/>
      <c r="H74" s="7"/>
    </row>
    <row r="75" spans="1:8" ht="12.75">
      <c r="A75" s="20" t="s">
        <v>125</v>
      </c>
      <c r="B75" s="9" t="s">
        <v>25</v>
      </c>
      <c r="C75" s="12">
        <v>1</v>
      </c>
      <c r="D75" s="10" t="s">
        <v>2</v>
      </c>
      <c r="E75" s="70"/>
      <c r="F75" s="26">
        <f t="shared" si="7"/>
        <v>0</v>
      </c>
      <c r="G75"/>
      <c r="H75" s="7"/>
    </row>
    <row r="76" spans="1:8" ht="12.75" customHeight="1">
      <c r="A76" s="20" t="s">
        <v>126</v>
      </c>
      <c r="B76" s="9" t="s">
        <v>136</v>
      </c>
      <c r="C76" s="12">
        <v>1</v>
      </c>
      <c r="D76" s="10" t="s">
        <v>2</v>
      </c>
      <c r="E76" s="70"/>
      <c r="F76" s="26">
        <f t="shared" si="7"/>
        <v>0</v>
      </c>
      <c r="G76"/>
      <c r="H76" s="6"/>
    </row>
    <row r="77" spans="1:8" ht="12.75">
      <c r="A77" s="20" t="s">
        <v>127</v>
      </c>
      <c r="B77" s="9" t="s">
        <v>116</v>
      </c>
      <c r="C77" s="12">
        <v>1</v>
      </c>
      <c r="D77" s="10" t="s">
        <v>2</v>
      </c>
      <c r="E77" s="70"/>
      <c r="F77" s="26">
        <f t="shared" si="7"/>
        <v>0</v>
      </c>
      <c r="G77"/>
      <c r="H77" s="7"/>
    </row>
    <row r="78" spans="1:8" ht="12.75">
      <c r="A78" s="20" t="s">
        <v>128</v>
      </c>
      <c r="B78" s="9" t="s">
        <v>31</v>
      </c>
      <c r="C78" s="12">
        <v>1</v>
      </c>
      <c r="D78" s="10" t="s">
        <v>2</v>
      </c>
      <c r="E78" s="70"/>
      <c r="F78" s="26">
        <f t="shared" si="7"/>
        <v>0</v>
      </c>
      <c r="G78"/>
      <c r="H78" s="7"/>
    </row>
    <row r="79" spans="1:7" s="2" customFormat="1" ht="15" customHeight="1" thickBot="1">
      <c r="A79" s="28"/>
      <c r="B79" s="29"/>
      <c r="C79" s="30"/>
      <c r="D79" s="30"/>
      <c r="E79" s="32"/>
      <c r="F79" s="33">
        <f>SUM(F69:F78)</f>
        <v>0</v>
      </c>
      <c r="G79" s="5"/>
    </row>
    <row r="80" spans="1:7" s="2" customFormat="1" ht="15" customHeight="1" thickBot="1">
      <c r="A80" s="18"/>
      <c r="B80" s="22" t="s">
        <v>120</v>
      </c>
      <c r="C80" s="21"/>
      <c r="D80" s="21"/>
      <c r="E80" s="23"/>
      <c r="F80" s="34">
        <f>SUM(F67+F79)</f>
        <v>0</v>
      </c>
      <c r="G80" s="5"/>
    </row>
    <row r="81" spans="1:7" s="2" customFormat="1" ht="15" customHeight="1" thickBot="1">
      <c r="A81" s="40"/>
      <c r="B81" s="22"/>
      <c r="C81" s="21"/>
      <c r="D81" s="21"/>
      <c r="E81" s="23"/>
      <c r="F81" s="41"/>
      <c r="G81" s="5"/>
    </row>
    <row r="82" spans="1:7" s="2" customFormat="1" ht="15" customHeight="1" thickBot="1">
      <c r="A82" s="18" t="s">
        <v>137</v>
      </c>
      <c r="B82" s="22" t="s">
        <v>138</v>
      </c>
      <c r="C82" s="21"/>
      <c r="D82" s="21"/>
      <c r="E82" s="23"/>
      <c r="F82" s="24"/>
      <c r="G82" s="5"/>
    </row>
    <row r="83" spans="1:7" s="2" customFormat="1" ht="15" customHeight="1" thickBot="1">
      <c r="A83" s="18" t="s">
        <v>26</v>
      </c>
      <c r="B83" s="22" t="s">
        <v>113</v>
      </c>
      <c r="C83" s="21"/>
      <c r="D83" s="21"/>
      <c r="E83" s="23"/>
      <c r="F83" s="24"/>
      <c r="G83" s="5"/>
    </row>
    <row r="84" spans="1:8" ht="39.6">
      <c r="A84" s="19" t="s">
        <v>27</v>
      </c>
      <c r="B84" s="8" t="s">
        <v>74</v>
      </c>
      <c r="C84" s="11">
        <v>1</v>
      </c>
      <c r="D84" s="16" t="s">
        <v>0</v>
      </c>
      <c r="E84" s="70"/>
      <c r="F84" s="26">
        <f aca="true" t="shared" si="8" ref="F84:F86">SUM(C84*E84)</f>
        <v>0</v>
      </c>
      <c r="G84"/>
      <c r="H84" s="7"/>
    </row>
    <row r="85" spans="1:8" ht="12.75">
      <c r="A85" s="20" t="s">
        <v>28</v>
      </c>
      <c r="B85" s="9" t="s">
        <v>70</v>
      </c>
      <c r="C85" s="12">
        <v>1</v>
      </c>
      <c r="D85" s="10" t="s">
        <v>0</v>
      </c>
      <c r="E85" s="70"/>
      <c r="F85" s="26">
        <f t="shared" si="8"/>
        <v>0</v>
      </c>
      <c r="G85"/>
      <c r="H85" s="7"/>
    </row>
    <row r="86" spans="1:8" ht="12.75">
      <c r="A86" s="20" t="s">
        <v>29</v>
      </c>
      <c r="B86" s="9" t="s">
        <v>71</v>
      </c>
      <c r="C86" s="12">
        <v>1</v>
      </c>
      <c r="D86" s="10" t="s">
        <v>0</v>
      </c>
      <c r="E86" s="70"/>
      <c r="F86" s="26">
        <f t="shared" si="8"/>
        <v>0</v>
      </c>
      <c r="G86"/>
      <c r="H86" s="7"/>
    </row>
    <row r="87" spans="1:8" ht="12.75">
      <c r="A87" s="20" t="s">
        <v>178</v>
      </c>
      <c r="B87" s="9" t="s">
        <v>72</v>
      </c>
      <c r="C87" s="12">
        <v>1</v>
      </c>
      <c r="D87" s="10" t="s">
        <v>0</v>
      </c>
      <c r="E87" s="70"/>
      <c r="F87" s="26">
        <f aca="true" t="shared" si="9" ref="F87:F93">SUM(C87*E87)</f>
        <v>0</v>
      </c>
      <c r="G87"/>
      <c r="H87" s="7"/>
    </row>
    <row r="88" spans="1:8" ht="12.75">
      <c r="A88" s="20" t="s">
        <v>141</v>
      </c>
      <c r="B88" s="9" t="s">
        <v>73</v>
      </c>
      <c r="C88" s="12">
        <v>1</v>
      </c>
      <c r="D88" s="10" t="s">
        <v>0</v>
      </c>
      <c r="E88" s="70"/>
      <c r="F88" s="26">
        <f t="shared" si="9"/>
        <v>0</v>
      </c>
      <c r="G88"/>
      <c r="H88" s="7"/>
    </row>
    <row r="89" spans="1:8" ht="12.75">
      <c r="A89" s="20" t="s">
        <v>142</v>
      </c>
      <c r="B89" s="9" t="s">
        <v>57</v>
      </c>
      <c r="C89" s="12">
        <v>1</v>
      </c>
      <c r="D89" s="10" t="s">
        <v>0</v>
      </c>
      <c r="E89" s="70"/>
      <c r="F89" s="26">
        <f t="shared" si="9"/>
        <v>0</v>
      </c>
      <c r="G89"/>
      <c r="H89" s="7"/>
    </row>
    <row r="90" spans="1:8" ht="12.75">
      <c r="A90" s="20" t="s">
        <v>143</v>
      </c>
      <c r="B90" s="9" t="s">
        <v>75</v>
      </c>
      <c r="C90" s="12">
        <v>1</v>
      </c>
      <c r="D90" s="10" t="s">
        <v>0</v>
      </c>
      <c r="E90" s="70"/>
      <c r="F90" s="26">
        <f t="shared" si="9"/>
        <v>0</v>
      </c>
      <c r="G90"/>
      <c r="H90" s="7"/>
    </row>
    <row r="91" spans="1:7" s="14" customFormat="1" ht="12.75">
      <c r="A91" s="20" t="s">
        <v>144</v>
      </c>
      <c r="B91" s="9" t="s">
        <v>50</v>
      </c>
      <c r="C91" s="3">
        <v>1</v>
      </c>
      <c r="D91" s="3" t="s">
        <v>0</v>
      </c>
      <c r="E91" s="70"/>
      <c r="F91" s="26">
        <f t="shared" si="9"/>
        <v>0</v>
      </c>
      <c r="G91" s="13"/>
    </row>
    <row r="92" spans="1:7" s="14" customFormat="1" ht="12.75">
      <c r="A92" s="20" t="s">
        <v>179</v>
      </c>
      <c r="B92" s="9" t="s">
        <v>85</v>
      </c>
      <c r="C92" s="3">
        <v>1</v>
      </c>
      <c r="D92" s="3" t="s">
        <v>0</v>
      </c>
      <c r="E92" s="70"/>
      <c r="F92" s="26">
        <f t="shared" si="9"/>
        <v>0</v>
      </c>
      <c r="G92" s="13"/>
    </row>
    <row r="93" spans="1:8" ht="12.75">
      <c r="A93" s="20" t="s">
        <v>180</v>
      </c>
      <c r="B93" s="9" t="s">
        <v>7</v>
      </c>
      <c r="C93" s="12">
        <v>1</v>
      </c>
      <c r="D93" s="10" t="s">
        <v>2</v>
      </c>
      <c r="E93" s="70"/>
      <c r="F93" s="26">
        <f t="shared" si="9"/>
        <v>0</v>
      </c>
      <c r="G93"/>
      <c r="H93" s="7"/>
    </row>
    <row r="94" spans="1:7" s="2" customFormat="1" ht="15" customHeight="1" thickBot="1">
      <c r="A94" s="28"/>
      <c r="B94" s="29"/>
      <c r="C94" s="30"/>
      <c r="D94" s="30"/>
      <c r="E94" s="32"/>
      <c r="F94" s="33">
        <f>SUM(F84:F93)</f>
        <v>0</v>
      </c>
      <c r="G94" s="5"/>
    </row>
    <row r="95" spans="1:7" s="2" customFormat="1" ht="15" customHeight="1" thickBot="1">
      <c r="A95" s="18" t="s">
        <v>32</v>
      </c>
      <c r="B95" s="22" t="s">
        <v>115</v>
      </c>
      <c r="C95" s="21"/>
      <c r="D95" s="21"/>
      <c r="E95" s="23"/>
      <c r="F95" s="24"/>
      <c r="G95" s="5"/>
    </row>
    <row r="96" spans="1:8" ht="12.75">
      <c r="A96" s="19" t="s">
        <v>33</v>
      </c>
      <c r="B96" s="8" t="s">
        <v>13</v>
      </c>
      <c r="C96" s="11">
        <v>1</v>
      </c>
      <c r="D96" s="16" t="s">
        <v>2</v>
      </c>
      <c r="E96" s="70"/>
      <c r="F96" s="26">
        <f>SUM(C96*E96)</f>
        <v>0</v>
      </c>
      <c r="G96"/>
      <c r="H96" s="7"/>
    </row>
    <row r="97" spans="1:8" ht="12.75">
      <c r="A97" s="20" t="s">
        <v>34</v>
      </c>
      <c r="B97" s="9" t="s">
        <v>14</v>
      </c>
      <c r="C97" s="12">
        <v>1</v>
      </c>
      <c r="D97" s="10" t="s">
        <v>2</v>
      </c>
      <c r="E97" s="70"/>
      <c r="F97" s="26">
        <f>SUM(C97*E97)</f>
        <v>0</v>
      </c>
      <c r="G97"/>
      <c r="H97" s="7"/>
    </row>
    <row r="98" spans="1:8" ht="12.75">
      <c r="A98" s="20" t="s">
        <v>35</v>
      </c>
      <c r="B98" s="9" t="s">
        <v>136</v>
      </c>
      <c r="C98" s="12">
        <v>1</v>
      </c>
      <c r="D98" s="10" t="s">
        <v>2</v>
      </c>
      <c r="E98" s="70"/>
      <c r="F98" s="26">
        <f aca="true" t="shared" si="10" ref="F98:F100">SUM(C98*E98)</f>
        <v>0</v>
      </c>
      <c r="G98"/>
      <c r="H98" s="7"/>
    </row>
    <row r="99" spans="1:8" ht="12.75">
      <c r="A99" s="20" t="s">
        <v>36</v>
      </c>
      <c r="B99" s="9" t="s">
        <v>30</v>
      </c>
      <c r="C99" s="12">
        <v>1</v>
      </c>
      <c r="D99" s="10" t="s">
        <v>2</v>
      </c>
      <c r="E99" s="70"/>
      <c r="F99" s="26">
        <f>SUM(C99*E99)</f>
        <v>0</v>
      </c>
      <c r="G99"/>
      <c r="H99" s="7"/>
    </row>
    <row r="100" spans="1:8" ht="12.75">
      <c r="A100" s="20" t="s">
        <v>139</v>
      </c>
      <c r="B100" s="9" t="s">
        <v>116</v>
      </c>
      <c r="C100" s="12">
        <v>1</v>
      </c>
      <c r="D100" s="10" t="s">
        <v>2</v>
      </c>
      <c r="E100" s="70"/>
      <c r="F100" s="26">
        <f t="shared" si="10"/>
        <v>0</v>
      </c>
      <c r="G100"/>
      <c r="H100" s="7"/>
    </row>
    <row r="101" spans="1:8" ht="12.75">
      <c r="A101" s="20" t="s">
        <v>140</v>
      </c>
      <c r="B101" s="9" t="s">
        <v>31</v>
      </c>
      <c r="C101" s="12">
        <v>1</v>
      </c>
      <c r="D101" s="10" t="s">
        <v>2</v>
      </c>
      <c r="E101" s="70"/>
      <c r="F101" s="26">
        <f aca="true" t="shared" si="11" ref="F101">SUM(C101*E101)</f>
        <v>0</v>
      </c>
      <c r="G101"/>
      <c r="H101" s="7"/>
    </row>
    <row r="102" spans="1:7" s="2" customFormat="1" ht="15" customHeight="1" thickBot="1">
      <c r="A102" s="28"/>
      <c r="B102" s="29"/>
      <c r="C102" s="30"/>
      <c r="D102" s="30"/>
      <c r="E102" s="32"/>
      <c r="F102" s="33">
        <f>SUM(F96:F101)</f>
        <v>0</v>
      </c>
      <c r="G102" s="5"/>
    </row>
    <row r="103" spans="1:7" s="2" customFormat="1" ht="15" customHeight="1" thickBot="1">
      <c r="A103" s="18"/>
      <c r="B103" s="22" t="s">
        <v>169</v>
      </c>
      <c r="C103" s="21"/>
      <c r="D103" s="21"/>
      <c r="E103" s="23"/>
      <c r="F103" s="34">
        <f>SUM(F94+F102)</f>
        <v>0</v>
      </c>
      <c r="G103" s="5"/>
    </row>
    <row r="104" spans="1:7" s="2" customFormat="1" ht="15" customHeight="1" thickBot="1">
      <c r="A104" s="40"/>
      <c r="B104" s="22"/>
      <c r="C104" s="21"/>
      <c r="D104" s="21"/>
      <c r="E104" s="23"/>
      <c r="F104" s="41"/>
      <c r="G104" s="5"/>
    </row>
    <row r="105" spans="1:7" s="2" customFormat="1" ht="15" customHeight="1" thickBot="1">
      <c r="A105" s="18" t="s">
        <v>145</v>
      </c>
      <c r="B105" s="22" t="s">
        <v>17</v>
      </c>
      <c r="C105" s="21"/>
      <c r="D105" s="21"/>
      <c r="E105" s="23"/>
      <c r="F105" s="24"/>
      <c r="G105" s="5"/>
    </row>
    <row r="106" spans="1:7" s="2" customFormat="1" ht="15" customHeight="1" thickBot="1">
      <c r="A106" s="18" t="s">
        <v>38</v>
      </c>
      <c r="B106" s="22" t="s">
        <v>113</v>
      </c>
      <c r="C106" s="21"/>
      <c r="D106" s="21"/>
      <c r="E106" s="23"/>
      <c r="F106" s="24"/>
      <c r="G106" s="5"/>
    </row>
    <row r="107" spans="1:8" ht="26.4">
      <c r="A107" s="19" t="s">
        <v>146</v>
      </c>
      <c r="B107" s="8" t="s">
        <v>174</v>
      </c>
      <c r="C107" s="11">
        <v>1</v>
      </c>
      <c r="D107" s="16" t="s">
        <v>0</v>
      </c>
      <c r="E107" s="70"/>
      <c r="F107" s="26">
        <f aca="true" t="shared" si="12" ref="F107:F110">SUM(C107*E107)</f>
        <v>0</v>
      </c>
      <c r="G107"/>
      <c r="H107" s="7"/>
    </row>
    <row r="108" spans="1:8" ht="12.75">
      <c r="A108" s="20" t="s">
        <v>147</v>
      </c>
      <c r="B108" s="9" t="s">
        <v>56</v>
      </c>
      <c r="C108" s="12">
        <v>1</v>
      </c>
      <c r="D108" s="10" t="s">
        <v>0</v>
      </c>
      <c r="E108" s="70"/>
      <c r="F108" s="26">
        <f t="shared" si="12"/>
        <v>0</v>
      </c>
      <c r="G108"/>
      <c r="H108" s="7"/>
    </row>
    <row r="109" spans="1:8" ht="12.75">
      <c r="A109" s="20" t="s">
        <v>170</v>
      </c>
      <c r="B109" s="9" t="s">
        <v>57</v>
      </c>
      <c r="C109" s="12">
        <v>1</v>
      </c>
      <c r="D109" s="10" t="s">
        <v>0</v>
      </c>
      <c r="E109" s="70"/>
      <c r="F109" s="26">
        <f>SUM(C109*E109)</f>
        <v>0</v>
      </c>
      <c r="G109"/>
      <c r="H109" s="7"/>
    </row>
    <row r="110" spans="1:8" ht="26.4">
      <c r="A110" s="20" t="s">
        <v>171</v>
      </c>
      <c r="B110" s="9" t="s">
        <v>54</v>
      </c>
      <c r="C110" s="12">
        <v>2</v>
      </c>
      <c r="D110" s="10" t="s">
        <v>0</v>
      </c>
      <c r="E110" s="70"/>
      <c r="F110" s="26">
        <f t="shared" si="12"/>
        <v>0</v>
      </c>
      <c r="G110"/>
      <c r="H110" s="7"/>
    </row>
    <row r="111" spans="1:8" ht="12.75">
      <c r="A111" s="20" t="s">
        <v>148</v>
      </c>
      <c r="B111" s="9" t="s">
        <v>55</v>
      </c>
      <c r="C111" s="12">
        <v>2</v>
      </c>
      <c r="D111" s="10" t="s">
        <v>0</v>
      </c>
      <c r="E111" s="70"/>
      <c r="F111" s="26">
        <f aca="true" t="shared" si="13" ref="F111:F116">SUM(C111*E111)</f>
        <v>0</v>
      </c>
      <c r="G111"/>
      <c r="H111" s="7"/>
    </row>
    <row r="112" spans="1:8" ht="12.75">
      <c r="A112" s="20" t="s">
        <v>172</v>
      </c>
      <c r="B112" s="9" t="s">
        <v>156</v>
      </c>
      <c r="C112" s="12">
        <v>1</v>
      </c>
      <c r="D112" s="10" t="s">
        <v>0</v>
      </c>
      <c r="E112" s="70"/>
      <c r="F112" s="26">
        <f aca="true" t="shared" si="14" ref="F112">SUM(C112*E112)</f>
        <v>0</v>
      </c>
      <c r="G112"/>
      <c r="H112" s="7"/>
    </row>
    <row r="113" spans="1:8" ht="12.75">
      <c r="A113" s="20" t="s">
        <v>149</v>
      </c>
      <c r="B113" s="9" t="s">
        <v>69</v>
      </c>
      <c r="C113" s="12">
        <v>1</v>
      </c>
      <c r="D113" s="10" t="s">
        <v>0</v>
      </c>
      <c r="E113" s="70"/>
      <c r="F113" s="26">
        <f aca="true" t="shared" si="15" ref="F113">SUM(C113*E113)</f>
        <v>0</v>
      </c>
      <c r="G113"/>
      <c r="H113" s="7"/>
    </row>
    <row r="114" spans="1:8" ht="12.75">
      <c r="A114" s="20" t="s">
        <v>150</v>
      </c>
      <c r="B114" s="9" t="s">
        <v>49</v>
      </c>
      <c r="C114" s="12">
        <v>2</v>
      </c>
      <c r="D114" s="10" t="s">
        <v>0</v>
      </c>
      <c r="E114" s="70"/>
      <c r="F114" s="26">
        <f t="shared" si="13"/>
        <v>0</v>
      </c>
      <c r="G114"/>
      <c r="H114" s="7"/>
    </row>
    <row r="115" spans="1:8" ht="12.75">
      <c r="A115" s="20" t="s">
        <v>173</v>
      </c>
      <c r="B115" s="9" t="s">
        <v>50</v>
      </c>
      <c r="C115" s="12">
        <v>2</v>
      </c>
      <c r="D115" s="10" t="s">
        <v>0</v>
      </c>
      <c r="E115" s="70"/>
      <c r="F115" s="26">
        <f t="shared" si="13"/>
        <v>0</v>
      </c>
      <c r="G115"/>
      <c r="H115" s="7"/>
    </row>
    <row r="116" spans="1:8" ht="12.75">
      <c r="A116" s="20" t="s">
        <v>151</v>
      </c>
      <c r="B116" s="9" t="s">
        <v>7</v>
      </c>
      <c r="C116" s="12">
        <v>1</v>
      </c>
      <c r="D116" s="10" t="s">
        <v>2</v>
      </c>
      <c r="E116" s="70"/>
      <c r="F116" s="26">
        <f t="shared" si="13"/>
        <v>0</v>
      </c>
      <c r="G116"/>
      <c r="H116" s="7"/>
    </row>
    <row r="117" spans="1:7" s="2" customFormat="1" ht="15" customHeight="1" thickBot="1">
      <c r="A117" s="35"/>
      <c r="B117" s="36"/>
      <c r="C117" s="37"/>
      <c r="D117" s="37"/>
      <c r="E117" s="38"/>
      <c r="F117" s="39">
        <f>SUM(F107:F116)</f>
        <v>0</v>
      </c>
      <c r="G117" s="5"/>
    </row>
    <row r="118" spans="1:7" s="2" customFormat="1" ht="15" customHeight="1" thickBot="1">
      <c r="A118" s="18" t="s">
        <v>39</v>
      </c>
      <c r="B118" s="22" t="s">
        <v>115</v>
      </c>
      <c r="C118" s="21"/>
      <c r="D118" s="21"/>
      <c r="E118" s="23"/>
      <c r="F118" s="24"/>
      <c r="G118" s="5"/>
    </row>
    <row r="119" spans="1:8" ht="12.75" customHeight="1" thickBot="1">
      <c r="A119" s="19" t="s">
        <v>152</v>
      </c>
      <c r="B119" s="8" t="s">
        <v>13</v>
      </c>
      <c r="C119" s="11">
        <v>1</v>
      </c>
      <c r="D119" s="16" t="s">
        <v>2</v>
      </c>
      <c r="E119" s="69"/>
      <c r="F119" s="25">
        <f>SUM(E119*C119)</f>
        <v>0</v>
      </c>
      <c r="G119"/>
      <c r="H119" s="6"/>
    </row>
    <row r="120" spans="1:8" ht="12.75" customHeight="1">
      <c r="A120" s="20" t="s">
        <v>153</v>
      </c>
      <c r="B120" s="9" t="s">
        <v>14</v>
      </c>
      <c r="C120" s="12">
        <v>1</v>
      </c>
      <c r="D120" s="10" t="s">
        <v>2</v>
      </c>
      <c r="E120" s="70"/>
      <c r="F120" s="25">
        <f>SUM(E120*C120)</f>
        <v>0</v>
      </c>
      <c r="G120"/>
      <c r="H120" s="7"/>
    </row>
    <row r="121" spans="1:8" ht="12.75">
      <c r="A121" s="20" t="s">
        <v>154</v>
      </c>
      <c r="B121" s="9" t="s">
        <v>15</v>
      </c>
      <c r="C121" s="12">
        <v>1</v>
      </c>
      <c r="D121" s="10" t="s">
        <v>0</v>
      </c>
      <c r="E121" s="70"/>
      <c r="F121" s="26">
        <f aca="true" t="shared" si="16" ref="F121:F125">SUM(C121*E121)</f>
        <v>0</v>
      </c>
      <c r="G121"/>
      <c r="H121" s="7"/>
    </row>
    <row r="122" spans="1:8" ht="12.75">
      <c r="A122" s="20" t="s">
        <v>175</v>
      </c>
      <c r="B122" s="9" t="s">
        <v>25</v>
      </c>
      <c r="C122" s="12">
        <v>1</v>
      </c>
      <c r="D122" s="10" t="s">
        <v>2</v>
      </c>
      <c r="E122" s="70"/>
      <c r="F122" s="26">
        <f t="shared" si="16"/>
        <v>0</v>
      </c>
      <c r="G122"/>
      <c r="H122" s="7"/>
    </row>
    <row r="123" spans="1:8" ht="12.75" customHeight="1">
      <c r="A123" s="20" t="s">
        <v>176</v>
      </c>
      <c r="B123" s="9" t="s">
        <v>136</v>
      </c>
      <c r="C123" s="12">
        <v>1</v>
      </c>
      <c r="D123" s="10" t="s">
        <v>2</v>
      </c>
      <c r="E123" s="70"/>
      <c r="F123" s="26">
        <f t="shared" si="16"/>
        <v>0</v>
      </c>
      <c r="G123"/>
      <c r="H123" s="6"/>
    </row>
    <row r="124" spans="1:8" ht="12.75">
      <c r="A124" s="20" t="s">
        <v>177</v>
      </c>
      <c r="B124" s="9" t="s">
        <v>116</v>
      </c>
      <c r="C124" s="12">
        <v>1</v>
      </c>
      <c r="D124" s="10" t="s">
        <v>2</v>
      </c>
      <c r="E124" s="70"/>
      <c r="F124" s="26">
        <f t="shared" si="16"/>
        <v>0</v>
      </c>
      <c r="G124"/>
      <c r="H124" s="7"/>
    </row>
    <row r="125" spans="1:8" ht="12.75">
      <c r="A125" s="20" t="s">
        <v>155</v>
      </c>
      <c r="B125" s="9" t="s">
        <v>31</v>
      </c>
      <c r="C125" s="12">
        <v>1</v>
      </c>
      <c r="D125" s="10" t="s">
        <v>2</v>
      </c>
      <c r="E125" s="70"/>
      <c r="F125" s="26">
        <f t="shared" si="16"/>
        <v>0</v>
      </c>
      <c r="G125"/>
      <c r="H125" s="7"/>
    </row>
    <row r="126" spans="1:7" s="2" customFormat="1" ht="15" customHeight="1" thickBot="1">
      <c r="A126" s="28"/>
      <c r="B126" s="29"/>
      <c r="C126" s="30"/>
      <c r="D126" s="30"/>
      <c r="E126" s="32"/>
      <c r="F126" s="33">
        <f>SUM(F119:F125)</f>
        <v>0</v>
      </c>
      <c r="G126" s="5"/>
    </row>
    <row r="127" spans="1:7" s="2" customFormat="1" ht="15" customHeight="1" thickBot="1">
      <c r="A127" s="18"/>
      <c r="B127" s="22" t="s">
        <v>157</v>
      </c>
      <c r="C127" s="21"/>
      <c r="D127" s="21"/>
      <c r="E127" s="23"/>
      <c r="F127" s="34">
        <f>SUM(F117+F126)</f>
        <v>0</v>
      </c>
      <c r="G127" s="5"/>
    </row>
    <row r="128" spans="1:7" s="2" customFormat="1" ht="15" customHeight="1" thickBot="1">
      <c r="A128" s="40"/>
      <c r="B128" s="22"/>
      <c r="C128" s="21"/>
      <c r="D128" s="21"/>
      <c r="E128" s="23"/>
      <c r="F128" s="41"/>
      <c r="G128" s="5"/>
    </row>
    <row r="129" spans="1:7" s="2" customFormat="1" ht="20.1" customHeight="1" thickBot="1">
      <c r="A129" s="17">
        <v>5</v>
      </c>
      <c r="B129" s="22" t="s">
        <v>37</v>
      </c>
      <c r="C129" s="21"/>
      <c r="D129" s="21"/>
      <c r="E129" s="23"/>
      <c r="F129" s="24"/>
      <c r="G129" s="5"/>
    </row>
    <row r="130" spans="1:8" ht="79.2">
      <c r="A130" s="20" t="s">
        <v>41</v>
      </c>
      <c r="B130" s="9" t="s">
        <v>47</v>
      </c>
      <c r="C130" s="12">
        <v>1</v>
      </c>
      <c r="D130" s="10" t="s">
        <v>2</v>
      </c>
      <c r="E130" s="69"/>
      <c r="F130" s="25">
        <f>SUM(C130*E130)</f>
        <v>0</v>
      </c>
      <c r="G130"/>
      <c r="H130" s="7"/>
    </row>
    <row r="131" spans="1:8" ht="12.75">
      <c r="A131" s="20" t="s">
        <v>42</v>
      </c>
      <c r="B131" s="9" t="s">
        <v>44</v>
      </c>
      <c r="C131" s="12">
        <v>1</v>
      </c>
      <c r="D131" s="10" t="s">
        <v>2</v>
      </c>
      <c r="E131" s="70"/>
      <c r="F131" s="26">
        <f aca="true" t="shared" si="17" ref="F131:F133">SUM(C131*E131)</f>
        <v>0</v>
      </c>
      <c r="G131"/>
      <c r="H131" s="7"/>
    </row>
    <row r="132" spans="1:8" ht="12.75">
      <c r="A132" s="20" t="s">
        <v>43</v>
      </c>
      <c r="B132" s="9" t="s">
        <v>48</v>
      </c>
      <c r="C132" s="12">
        <v>1</v>
      </c>
      <c r="D132" s="10" t="s">
        <v>2</v>
      </c>
      <c r="E132" s="70"/>
      <c r="F132" s="26">
        <f t="shared" si="17"/>
        <v>0</v>
      </c>
      <c r="G132"/>
      <c r="H132" s="7"/>
    </row>
    <row r="133" spans="1:8" ht="26.4">
      <c r="A133" s="66" t="s">
        <v>181</v>
      </c>
      <c r="B133" s="9" t="s">
        <v>182</v>
      </c>
      <c r="C133" s="12">
        <v>1</v>
      </c>
      <c r="D133" s="10" t="s">
        <v>2</v>
      </c>
      <c r="E133" s="70"/>
      <c r="F133" s="26">
        <f t="shared" si="17"/>
        <v>0</v>
      </c>
      <c r="G133"/>
      <c r="H133" s="7"/>
    </row>
    <row r="134" spans="1:7" s="2" customFormat="1" ht="15" customHeight="1" thickBot="1">
      <c r="A134" s="28"/>
      <c r="B134" s="29" t="s">
        <v>161</v>
      </c>
      <c r="C134" s="30"/>
      <c r="D134" s="30"/>
      <c r="E134" s="31"/>
      <c r="F134" s="33">
        <f>SUM(F130:F133)</f>
        <v>0</v>
      </c>
      <c r="G134" s="5"/>
    </row>
    <row r="135" spans="1:7" s="2" customFormat="1" ht="15" customHeight="1" thickBot="1">
      <c r="A135" s="40"/>
      <c r="B135" s="22"/>
      <c r="C135" s="21"/>
      <c r="D135" s="21"/>
      <c r="E135" s="23"/>
      <c r="F135" s="41"/>
      <c r="G135" s="5"/>
    </row>
    <row r="136" spans="1:7" s="2" customFormat="1" ht="20.1" customHeight="1" thickBot="1">
      <c r="A136" s="17">
        <v>6</v>
      </c>
      <c r="B136" s="22" t="s">
        <v>40</v>
      </c>
      <c r="C136" s="21"/>
      <c r="D136" s="21"/>
      <c r="E136" s="23"/>
      <c r="F136" s="24"/>
      <c r="G136" s="5"/>
    </row>
    <row r="137" spans="1:8" ht="39.6">
      <c r="A137" s="20" t="s">
        <v>158</v>
      </c>
      <c r="B137" s="9" t="s">
        <v>46</v>
      </c>
      <c r="C137" s="12">
        <v>1</v>
      </c>
      <c r="D137" s="10" t="s">
        <v>2</v>
      </c>
      <c r="E137" s="69"/>
      <c r="F137" s="71"/>
      <c r="G137"/>
      <c r="H137" s="7"/>
    </row>
    <row r="138" spans="1:8" ht="39.6">
      <c r="A138" s="20" t="s">
        <v>159</v>
      </c>
      <c r="B138" s="9" t="s">
        <v>45</v>
      </c>
      <c r="C138" s="12">
        <v>1</v>
      </c>
      <c r="D138" s="10" t="s">
        <v>2</v>
      </c>
      <c r="E138" s="70"/>
      <c r="F138" s="72"/>
      <c r="G138"/>
      <c r="H138" s="7"/>
    </row>
    <row r="139" spans="1:8" ht="12.75">
      <c r="A139" s="20" t="s">
        <v>160</v>
      </c>
      <c r="B139" s="9" t="s">
        <v>44</v>
      </c>
      <c r="C139" s="12">
        <v>1</v>
      </c>
      <c r="D139" s="10" t="s">
        <v>2</v>
      </c>
      <c r="E139" s="70"/>
      <c r="F139" s="72"/>
      <c r="G139"/>
      <c r="H139" s="7"/>
    </row>
    <row r="140" spans="1:7" s="2" customFormat="1" ht="15" customHeight="1" thickBot="1">
      <c r="A140" s="28"/>
      <c r="B140" s="29" t="s">
        <v>161</v>
      </c>
      <c r="C140" s="30"/>
      <c r="D140" s="30"/>
      <c r="E140" s="31"/>
      <c r="F140" s="33">
        <f>SUM(F137:F139)</f>
        <v>0</v>
      </c>
      <c r="G140" s="5"/>
    </row>
    <row r="141" spans="1:7" s="2" customFormat="1" ht="15" customHeight="1">
      <c r="A141" s="76"/>
      <c r="B141" s="77"/>
      <c r="C141" s="15"/>
      <c r="D141" s="15"/>
      <c r="E141" s="78"/>
      <c r="F141" s="79"/>
      <c r="G141" s="5"/>
    </row>
    <row r="142" spans="1:2" ht="12.6" customHeight="1">
      <c r="A142" s="80" t="s">
        <v>187</v>
      </c>
      <c r="B142" s="80"/>
    </row>
    <row r="143" ht="37.8" customHeight="1"/>
    <row r="144" spans="1:2" ht="12.75">
      <c r="A144" s="74" t="s">
        <v>184</v>
      </c>
      <c r="B144" s="73"/>
    </row>
  </sheetData>
  <mergeCells count="1">
    <mergeCell ref="A142:B142"/>
  </mergeCells>
  <printOptions/>
  <pageMargins left="0.5905511811023623" right="0.5905511811023623" top="0.5511811023622047" bottom="0.4330708661417323" header="0.31496062992125984" footer="0.31496062992125984"/>
  <pageSetup horizontalDpi="600" verticalDpi="600" orientation="landscape" paperSize="9" r:id="rId1"/>
  <rowBreaks count="5" manualBreakCount="5">
    <brk id="19" max="16383" man="1"/>
    <brk id="54" max="16383" man="1"/>
    <brk id="81" max="16383" man="1"/>
    <brk id="104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2020-10-01T12:51:06Z</dcterms:created>
  <dcterms:modified xsi:type="dcterms:W3CDTF">2020-10-01T12:51:36Z</dcterms:modified>
  <cp:category/>
  <cp:version/>
  <cp:contentType/>
  <cp:contentStatus/>
</cp:coreProperties>
</file>