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437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<sst xmlns="http://schemas.openxmlformats.org/spreadsheetml/2006/main" count="12" uniqueCount="11">
  <si>
    <t>Popis</t>
  </si>
  <si>
    <t>Cena</t>
  </si>
  <si>
    <t>DPH</t>
  </si>
  <si>
    <t>Cena s DPH</t>
  </si>
  <si>
    <t>Celkem (bez DPH)</t>
  </si>
  <si>
    <t>Celkem (včetně DPH)</t>
  </si>
  <si>
    <t>DPH 20%</t>
  </si>
  <si>
    <t>REKAPITULACE STAVEBNÍCH OBJEKTŮ</t>
  </si>
  <si>
    <t>Název stavby:                                            Polní cesta HPC 1  v k.ú. Klucké Chvalovice</t>
  </si>
  <si>
    <t>SO 101: Polní cesta HCP 1 - obec Zbýšov</t>
  </si>
  <si>
    <t>SO 101: Polní cesta HCP 1 - obec Vlkaneč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</si>
</sst>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_);[Red]\-\ #,##0_);&quot;–&quot;??;_(@_)"/>
    <numFmt numFmtId="165" formatCode="_(#,##0.0_);[Red]\-\ #,##0.0_);&quot;–&quot;??;_(@_)"/>
    <numFmt numFmtId="166" formatCode="#,##0.0_ ;[Red]\-#,##0.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8"/>
      <name val="Arial"/>
      <family val="2"/>
    </font>
    <font>
      <b/>
      <sz val="11"/>
      <color indexed="16"/>
      <name val="Arial"/>
      <family val="2"/>
    </font>
    <font>
      <b/>
      <sz val="10"/>
      <color indexed="61"/>
      <name val="Arial"/>
      <family val="2"/>
    </font>
    <font>
      <b/>
      <sz val="10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54"/>
      <name val="Arial"/>
      <family val="2"/>
    </font>
    <font>
      <sz val="10"/>
      <color indexed="5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left" indent="1"/>
    </xf>
    <xf numFmtId="164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left" indent="2"/>
    </xf>
    <xf numFmtId="164" fontId="2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164" fontId="6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/>
    </xf>
    <xf numFmtId="0" fontId="8" fillId="0" borderId="0" xfId="0" applyFont="1" applyAlignment="1">
      <alignment horizontal="left" indent="1"/>
    </xf>
    <xf numFmtId="164" fontId="8" fillId="0" borderId="0" xfId="0" applyNumberFormat="1" applyFont="1" applyAlignment="1">
      <alignment/>
    </xf>
    <xf numFmtId="0" fontId="9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7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PRAVACI\Muller\TETA\kluck&#233;%20chvalovice\Kluck&#233;%20Chvalovice%20-%20poln&#237;%20cesta%20HPC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  <sheetName val="Figury"/>
    </sheetNames>
    <sheetDataSet>
      <sheetData sheetId="2">
        <row r="5">
          <cell r="J5" t="str">
            <v>SO 001: Všeobecné položky</v>
          </cell>
        </row>
        <row r="6">
          <cell r="J6" t="str">
            <v>SO_001: Všeobecné položky</v>
          </cell>
        </row>
        <row r="7">
          <cell r="J7" t="str">
            <v>009: Ostatní konstrukce a práce</v>
          </cell>
        </row>
        <row r="19">
          <cell r="J19" t="str">
            <v>SO 101: Polní cesta HCP 1</v>
          </cell>
        </row>
        <row r="21">
          <cell r="J21" t="str">
            <v>001: Zemní práce</v>
          </cell>
        </row>
        <row r="135">
          <cell r="J135" t="str">
            <v>002: Základy</v>
          </cell>
        </row>
        <row r="150">
          <cell r="J150" t="str">
            <v>003: Svislé konstrukce</v>
          </cell>
        </row>
        <row r="179">
          <cell r="J179" t="str">
            <v>004: Vodorovné konstrukce</v>
          </cell>
        </row>
        <row r="259">
          <cell r="J259" t="str">
            <v>005: Komunikace</v>
          </cell>
        </row>
        <row r="273">
          <cell r="J273" t="str">
            <v>009: Ostatní konstrukce a práce</v>
          </cell>
        </row>
        <row r="326">
          <cell r="J326" t="str">
            <v>099: Přesun hmot HSV</v>
          </cell>
        </row>
        <row r="329">
          <cell r="J329" t="str">
            <v>711: Izolace proti vodě</v>
          </cell>
        </row>
        <row r="346">
          <cell r="J346" t="str">
            <v>SO 801: Vegetační úprávy</v>
          </cell>
        </row>
        <row r="347">
          <cell r="J347" t="str">
            <v>SO 801_1: Vegetační úprávy</v>
          </cell>
        </row>
        <row r="348">
          <cell r="J348" t="str">
            <v>001: Zemní práce</v>
          </cell>
        </row>
        <row r="364">
          <cell r="J364" t="str">
            <v>009: Ostatní konstrukce a práce</v>
          </cell>
        </row>
        <row r="372">
          <cell r="J372" t="str">
            <v>099: Přesun hmot HSV</v>
          </cell>
        </row>
        <row r="376">
          <cell r="J376" t="str">
            <v>SO_801_2: Roční následná péče vegetace</v>
          </cell>
        </row>
        <row r="377">
          <cell r="J377" t="str">
            <v>009: Ostatní konstrukce a práce</v>
          </cell>
        </row>
        <row r="392">
          <cell r="J392" t="str">
            <v>099: Přesun hmot HSV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0">
      <selection activeCell="B39" sqref="B39"/>
    </sheetView>
  </sheetViews>
  <sheetFormatPr defaultColWidth="9.140625" defaultRowHeight="15"/>
  <cols>
    <col min="1" max="1" width="44.8515625" style="0" customWidth="1"/>
    <col min="2" max="2" width="8.28125" style="0" customWidth="1"/>
    <col min="3" max="4" width="15.7109375" style="0" customWidth="1"/>
    <col min="7" max="7" width="15.00390625" style="0" customWidth="1"/>
    <col min="10" max="10" width="11.28125" style="0" bestFit="1" customWidth="1"/>
  </cols>
  <sheetData>
    <row r="1" ht="15">
      <c r="A1" s="23" t="s">
        <v>7</v>
      </c>
    </row>
    <row r="3" ht="15">
      <c r="A3" t="s">
        <v>8</v>
      </c>
    </row>
    <row r="5" spans="1:4" ht="15.7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">
      <c r="A6" s="3"/>
      <c r="B6" s="4"/>
      <c r="C6" s="4"/>
      <c r="D6" s="4"/>
    </row>
    <row r="7" spans="1:4" ht="15">
      <c r="A7" s="5" t="str">
        <f>IF('[1]Zakazka'!$J$5=0,"",'[1]Zakazka'!$J$5)</f>
        <v>SO 001: Všeobecné položky</v>
      </c>
      <c r="B7" s="20"/>
      <c r="C7" s="6">
        <f>C8</f>
        <v>0</v>
      </c>
      <c r="D7" s="6">
        <f>B7+C7</f>
        <v>0</v>
      </c>
    </row>
    <row r="8" spans="1:4" ht="15">
      <c r="A8" s="7" t="str">
        <f>IF('[1]Zakazka'!$J$6=0,"",'[1]Zakazka'!$J$6)</f>
        <v>SO_001: Všeobecné položky</v>
      </c>
      <c r="B8" s="8"/>
      <c r="C8" s="8">
        <f>C9</f>
        <v>0</v>
      </c>
      <c r="D8" s="8">
        <f>D9</f>
        <v>0</v>
      </c>
    </row>
    <row r="9" spans="1:4" ht="15">
      <c r="A9" s="9" t="str">
        <f>IF('[1]Zakazka'!$J$7=0,"",'[1]Zakazka'!$J$7)</f>
        <v>009: Ostatní konstrukce a práce</v>
      </c>
      <c r="B9" s="10"/>
      <c r="C9" s="10">
        <f>0.2*B9</f>
        <v>0</v>
      </c>
      <c r="D9" s="10">
        <f>B9+C9</f>
        <v>0</v>
      </c>
    </row>
    <row r="10" spans="1:10" ht="15">
      <c r="A10" s="5" t="str">
        <f>IF('[1]Zakazka'!$J$19=0,"",'[1]Zakazka'!$J$19)</f>
        <v>SO 101: Polní cesta HCP 1</v>
      </c>
      <c r="B10" s="6"/>
      <c r="C10" s="6">
        <f>C11+C20</f>
        <v>0</v>
      </c>
      <c r="D10" s="6"/>
      <c r="J10" s="21"/>
    </row>
    <row r="11" spans="1:10" ht="15">
      <c r="A11" s="7" t="s">
        <v>9</v>
      </c>
      <c r="B11" s="8"/>
      <c r="C11" s="8">
        <f>SUM(C12:C19)</f>
        <v>0</v>
      </c>
      <c r="D11" s="8">
        <f>SUM(D12,D19,D18,D17,D16,D15,D14,D13)</f>
        <v>0</v>
      </c>
      <c r="G11" s="21"/>
      <c r="J11" s="22"/>
    </row>
    <row r="12" spans="1:10" ht="15">
      <c r="A12" s="9" t="str">
        <f>IF('[1]Zakazka'!$J$21=0,"",'[1]Zakazka'!$J$21)</f>
        <v>001: Zemní práce</v>
      </c>
      <c r="B12" s="10"/>
      <c r="C12" s="10">
        <f>0.2*B12</f>
        <v>0</v>
      </c>
      <c r="D12" s="10">
        <f aca="true" t="shared" si="0" ref="D12:D19">B12+C12</f>
        <v>0</v>
      </c>
      <c r="J12" s="21"/>
    </row>
    <row r="13" spans="1:4" ht="15">
      <c r="A13" s="9" t="str">
        <f>IF('[1]Zakazka'!$J$135=0,"",'[1]Zakazka'!$J$135)</f>
        <v>002: Základy</v>
      </c>
      <c r="B13" s="10"/>
      <c r="C13" s="10">
        <f aca="true" t="shared" si="1" ref="C13:C19">0.2*B13</f>
        <v>0</v>
      </c>
      <c r="D13" s="10">
        <f t="shared" si="0"/>
        <v>0</v>
      </c>
    </row>
    <row r="14" spans="1:4" ht="15">
      <c r="A14" s="9" t="str">
        <f>IF('[1]Zakazka'!$J$150=0,"",'[1]Zakazka'!$J$150)</f>
        <v>003: Svislé konstrukce</v>
      </c>
      <c r="B14" s="10"/>
      <c r="C14" s="10">
        <f t="shared" si="1"/>
        <v>0</v>
      </c>
      <c r="D14" s="10">
        <f t="shared" si="0"/>
        <v>0</v>
      </c>
    </row>
    <row r="15" spans="1:4" ht="15">
      <c r="A15" s="9" t="str">
        <f>IF('[1]Zakazka'!$J$179=0,"",'[1]Zakazka'!$J$179)</f>
        <v>004: Vodorovné konstrukce</v>
      </c>
      <c r="B15" s="10"/>
      <c r="C15" s="10">
        <f t="shared" si="1"/>
        <v>0</v>
      </c>
      <c r="D15" s="10">
        <f t="shared" si="0"/>
        <v>0</v>
      </c>
    </row>
    <row r="16" spans="1:4" ht="15">
      <c r="A16" s="9" t="str">
        <f>IF('[1]Zakazka'!$J$259=0,"",'[1]Zakazka'!$J$259)</f>
        <v>005: Komunikace</v>
      </c>
      <c r="B16" s="10"/>
      <c r="C16" s="10">
        <f t="shared" si="1"/>
        <v>0</v>
      </c>
      <c r="D16" s="10">
        <f t="shared" si="0"/>
        <v>0</v>
      </c>
    </row>
    <row r="17" spans="1:4" ht="15">
      <c r="A17" s="9" t="str">
        <f>IF('[1]Zakazka'!$J$273=0,"",'[1]Zakazka'!$J$273)</f>
        <v>009: Ostatní konstrukce a práce</v>
      </c>
      <c r="B17" s="10"/>
      <c r="C17" s="10">
        <f t="shared" si="1"/>
        <v>0</v>
      </c>
      <c r="D17" s="10">
        <f t="shared" si="0"/>
        <v>0</v>
      </c>
    </row>
    <row r="18" spans="1:4" ht="15">
      <c r="A18" s="9" t="str">
        <f>IF('[1]Zakazka'!$J$326=0,"",'[1]Zakazka'!$J$326)</f>
        <v>099: Přesun hmot HSV</v>
      </c>
      <c r="B18" s="10"/>
      <c r="C18" s="10">
        <f t="shared" si="1"/>
        <v>0</v>
      </c>
      <c r="D18" s="10">
        <f t="shared" si="0"/>
        <v>0</v>
      </c>
    </row>
    <row r="19" spans="1:4" ht="15">
      <c r="A19" s="9" t="str">
        <f>IF('[1]Zakazka'!$J$329=0,"",'[1]Zakazka'!$J$329)</f>
        <v>711: Izolace proti vodě</v>
      </c>
      <c r="B19" s="10"/>
      <c r="C19" s="10">
        <f t="shared" si="1"/>
        <v>0</v>
      </c>
      <c r="D19" s="10">
        <f t="shared" si="0"/>
        <v>0</v>
      </c>
    </row>
    <row r="20" spans="1:4" ht="15">
      <c r="A20" s="7" t="s">
        <v>10</v>
      </c>
      <c r="B20" s="8"/>
      <c r="C20" s="8">
        <f>SUM(C21:C26)</f>
        <v>0</v>
      </c>
      <c r="D20" s="8">
        <f>SUM(D21:D26)</f>
        <v>0</v>
      </c>
    </row>
    <row r="21" spans="1:4" ht="15">
      <c r="A21" s="9" t="str">
        <f>IF('[1]Zakazka'!$J$21=0,"",'[1]Zakazka'!$J$21)</f>
        <v>001: Zemní práce</v>
      </c>
      <c r="B21" s="10"/>
      <c r="C21" s="10">
        <f aca="true" t="shared" si="2" ref="C21:C26">0.2*B21</f>
        <v>0</v>
      </c>
      <c r="D21" s="10">
        <f aca="true" t="shared" si="3" ref="D21:D26">B21+C21</f>
        <v>0</v>
      </c>
    </row>
    <row r="22" spans="1:4" ht="15">
      <c r="A22" s="9" t="str">
        <f>IF('[1]Zakazka'!$J$135=0,"",'[1]Zakazka'!$J$135)</f>
        <v>002: Základy</v>
      </c>
      <c r="B22" s="10"/>
      <c r="C22" s="10">
        <f t="shared" si="2"/>
        <v>0</v>
      </c>
      <c r="D22" s="10">
        <f t="shared" si="3"/>
        <v>0</v>
      </c>
    </row>
    <row r="23" spans="1:4" ht="15">
      <c r="A23" s="9" t="str">
        <f>IF('[1]Zakazka'!$J$179=0,"",'[1]Zakazka'!$J$179)</f>
        <v>004: Vodorovné konstrukce</v>
      </c>
      <c r="B23" s="10"/>
      <c r="C23" s="10">
        <f t="shared" si="2"/>
        <v>0</v>
      </c>
      <c r="D23" s="10">
        <f t="shared" si="3"/>
        <v>0</v>
      </c>
    </row>
    <row r="24" spans="1:4" ht="15">
      <c r="A24" s="9" t="str">
        <f>IF('[1]Zakazka'!$J$259=0,"",'[1]Zakazka'!$J$259)</f>
        <v>005: Komunikace</v>
      </c>
      <c r="B24" s="10"/>
      <c r="C24" s="10">
        <f t="shared" si="2"/>
        <v>0</v>
      </c>
      <c r="D24" s="10">
        <f t="shared" si="3"/>
        <v>0</v>
      </c>
    </row>
    <row r="25" spans="1:4" ht="15">
      <c r="A25" s="9" t="str">
        <f>IF('[1]Zakazka'!$J$273=0,"",'[1]Zakazka'!$J$273)</f>
        <v>009: Ostatní konstrukce a práce</v>
      </c>
      <c r="B25" s="10"/>
      <c r="C25" s="10">
        <f t="shared" si="2"/>
        <v>0</v>
      </c>
      <c r="D25" s="10">
        <f t="shared" si="3"/>
        <v>0</v>
      </c>
    </row>
    <row r="26" spans="1:4" ht="15">
      <c r="A26" s="9" t="str">
        <f>IF('[1]Zakazka'!$J$326=0,"",'[1]Zakazka'!$J$326)</f>
        <v>099: Přesun hmot HSV</v>
      </c>
      <c r="B26" s="10"/>
      <c r="C26" s="10">
        <f t="shared" si="2"/>
        <v>0</v>
      </c>
      <c r="D26" s="10">
        <f t="shared" si="3"/>
        <v>0</v>
      </c>
    </row>
    <row r="27" spans="1:4" ht="15">
      <c r="A27" s="5" t="str">
        <f>IF('[1]Zakazka'!$J$346=0,"",'[1]Zakazka'!$J$346)</f>
        <v>SO 801: Vegetační úprávy</v>
      </c>
      <c r="B27" s="6"/>
      <c r="C27" s="6">
        <f>C28+C32</f>
        <v>0</v>
      </c>
      <c r="D27" s="6">
        <f>D28+D32</f>
        <v>0</v>
      </c>
    </row>
    <row r="28" spans="1:4" ht="15">
      <c r="A28" s="7" t="str">
        <f>IF('[1]Zakazka'!$J$347=0,"",'[1]Zakazka'!$J$347)</f>
        <v>SO 801_1: Vegetační úprávy</v>
      </c>
      <c r="B28" s="8"/>
      <c r="C28" s="8">
        <f>SUM(C29:C31)</f>
        <v>0</v>
      </c>
      <c r="D28" s="8">
        <f>SUM(D29,D30,D31)</f>
        <v>0</v>
      </c>
    </row>
    <row r="29" spans="1:4" ht="15">
      <c r="A29" s="9" t="str">
        <f>IF('[1]Zakazka'!$J$348=0,"",'[1]Zakazka'!$J$348)</f>
        <v>001: Zemní práce</v>
      </c>
      <c r="B29" s="10"/>
      <c r="C29" s="10">
        <f>0.2*B29</f>
        <v>0</v>
      </c>
      <c r="D29" s="10">
        <f>B29+C29</f>
        <v>0</v>
      </c>
    </row>
    <row r="30" spans="1:4" ht="15">
      <c r="A30" s="9" t="str">
        <f>IF('[1]Zakazka'!$J$364=0,"",'[1]Zakazka'!$J$364)</f>
        <v>009: Ostatní konstrukce a práce</v>
      </c>
      <c r="B30" s="10"/>
      <c r="C30" s="10">
        <f>0.2*B30</f>
        <v>0</v>
      </c>
      <c r="D30" s="10">
        <f>B30+C30</f>
        <v>0</v>
      </c>
    </row>
    <row r="31" spans="1:4" ht="15">
      <c r="A31" s="9" t="str">
        <f>IF('[1]Zakazka'!$J$372=0,"",'[1]Zakazka'!$J$372)</f>
        <v>099: Přesun hmot HSV</v>
      </c>
      <c r="B31" s="10"/>
      <c r="C31" s="10">
        <f>0.2*B31</f>
        <v>0</v>
      </c>
      <c r="D31" s="10">
        <f>B31+C31</f>
        <v>0</v>
      </c>
    </row>
    <row r="32" spans="1:4" ht="15">
      <c r="A32" s="7" t="str">
        <f>IF('[1]Zakazka'!$J$376=0,"",'[1]Zakazka'!$J$376)</f>
        <v>SO_801_2: Roční následná péče vegetace</v>
      </c>
      <c r="B32" s="8"/>
      <c r="C32" s="8">
        <f>SUM(C33:C34)</f>
        <v>0</v>
      </c>
      <c r="D32" s="8">
        <f>SUM(D33,D34)</f>
        <v>0</v>
      </c>
    </row>
    <row r="33" spans="1:4" ht="15">
      <c r="A33" s="9" t="str">
        <f>IF('[1]Zakazka'!$J$377=0,"",'[1]Zakazka'!$J$377)</f>
        <v>009: Ostatní konstrukce a práce</v>
      </c>
      <c r="B33" s="10"/>
      <c r="C33" s="10">
        <f>0.2*B33</f>
        <v>0</v>
      </c>
      <c r="D33" s="10">
        <f>B33+C33</f>
        <v>0</v>
      </c>
    </row>
    <row r="34" spans="1:4" ht="15">
      <c r="A34" s="9" t="str">
        <f>IF('[1]Zakazka'!$J$392=0,"",'[1]Zakazka'!$J$392)</f>
        <v>099: Přesun hmot HSV</v>
      </c>
      <c r="B34" s="10"/>
      <c r="C34" s="10">
        <f>0.2*B34</f>
        <v>0</v>
      </c>
      <c r="D34" s="10">
        <f>B34+C34</f>
        <v>0</v>
      </c>
    </row>
    <row r="35" spans="1:4" ht="15.75" thickBot="1">
      <c r="A35" s="11"/>
      <c r="D35" s="10"/>
    </row>
    <row r="36" spans="1:4" ht="15">
      <c r="A36" s="12" t="s">
        <v>4</v>
      </c>
      <c r="B36" s="13">
        <f>B7+B10+B27</f>
        <v>0</v>
      </c>
      <c r="C36" s="14"/>
      <c r="D36" s="14"/>
    </row>
    <row r="37" spans="1:4" ht="15">
      <c r="A37" s="15" t="s">
        <v>2</v>
      </c>
      <c r="B37" s="16">
        <f>0.2*B36</f>
        <v>0</v>
      </c>
      <c r="C37" s="14"/>
      <c r="D37" s="14"/>
    </row>
    <row r="38" spans="1:4" ht="15.75" thickBot="1">
      <c r="A38" s="17" t="s">
        <v>6</v>
      </c>
      <c r="B38" s="18">
        <f>B37</f>
        <v>0</v>
      </c>
      <c r="C38" s="19"/>
      <c r="D38" s="19"/>
    </row>
    <row r="39" spans="1:4" ht="15">
      <c r="A39" s="12" t="s">
        <v>5</v>
      </c>
      <c r="B39" s="13"/>
      <c r="C39" s="14"/>
      <c r="D39" s="1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Muller</dc:creator>
  <cp:keywords/>
  <dc:description/>
  <cp:lastModifiedBy> </cp:lastModifiedBy>
  <cp:lastPrinted>2012-05-23T07:59:48Z</cp:lastPrinted>
  <dcterms:created xsi:type="dcterms:W3CDTF">2011-11-15T07:09:12Z</dcterms:created>
  <dcterms:modified xsi:type="dcterms:W3CDTF">2012-05-23T07:59:54Z</dcterms:modified>
  <cp:category/>
  <cp:version/>
  <cp:contentType/>
  <cp:contentStatus/>
</cp:coreProperties>
</file>