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0\31. Ochranné a zdravotní potřeby pro koně\02. Výzva\"/>
    </mc:Choice>
  </mc:AlternateContent>
  <bookViews>
    <workbookView xWindow="28680" yWindow="-120" windowWidth="19440" windowHeight="11640"/>
  </bookViews>
  <sheets>
    <sheet name="Ochranné a zdravotní potřeby" sheetId="1" r:id="rId1"/>
  </sheets>
  <definedNames>
    <definedName name="_xlnm._FilterDatabase" localSheetId="0" hidden="1">'Ochranné a zdravotní potřeby'!$A$4:$N$25</definedName>
    <definedName name="_xlnm.Print_Titles" localSheetId="0">'Ochranné a zdravotní potřeby'!$4:$5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" i="1" l="1"/>
  <c r="N6" i="1" s="1"/>
  <c r="L20" i="1"/>
  <c r="M20" i="1" s="1"/>
  <c r="L14" i="1"/>
  <c r="M14" i="1"/>
  <c r="N14" i="1"/>
  <c r="L13" i="1"/>
  <c r="N13" i="1" s="1"/>
  <c r="M13" i="1"/>
  <c r="L6" i="1"/>
  <c r="K20" i="1"/>
  <c r="K13" i="1"/>
  <c r="K14" i="1"/>
  <c r="K6" i="1"/>
  <c r="L15" i="1"/>
  <c r="N15" i="1" s="1"/>
  <c r="M15" i="1"/>
  <c r="L16" i="1"/>
  <c r="M16" i="1"/>
  <c r="N16" i="1"/>
  <c r="L17" i="1"/>
  <c r="N17" i="1" s="1"/>
  <c r="M17" i="1"/>
  <c r="L18" i="1"/>
  <c r="M18" i="1" s="1"/>
  <c r="L19" i="1"/>
  <c r="M19" i="1"/>
  <c r="N19" i="1"/>
  <c r="L21" i="1"/>
  <c r="M21" i="1"/>
  <c r="N21" i="1"/>
  <c r="L22" i="1"/>
  <c r="M22" i="1"/>
  <c r="N22" i="1"/>
  <c r="L23" i="1"/>
  <c r="N23" i="1" s="1"/>
  <c r="M23" i="1"/>
  <c r="L24" i="1"/>
  <c r="M24" i="1"/>
  <c r="N24" i="1"/>
  <c r="L8" i="1"/>
  <c r="M8" i="1" s="1"/>
  <c r="L9" i="1"/>
  <c r="M9" i="1"/>
  <c r="N9" i="1"/>
  <c r="L10" i="1"/>
  <c r="M10" i="1" s="1"/>
  <c r="L11" i="1"/>
  <c r="M11" i="1"/>
  <c r="N11" i="1"/>
  <c r="L12" i="1"/>
  <c r="M12" i="1"/>
  <c r="N12" i="1"/>
  <c r="N7" i="1"/>
  <c r="M7" i="1"/>
  <c r="L7" i="1"/>
  <c r="E20" i="1"/>
  <c r="D20" i="1"/>
  <c r="E14" i="1"/>
  <c r="D14" i="1"/>
  <c r="E13" i="1"/>
  <c r="D13" i="1"/>
  <c r="E6" i="1"/>
  <c r="D6" i="1"/>
  <c r="N20" i="1" l="1"/>
  <c r="N18" i="1"/>
  <c r="N10" i="1"/>
  <c r="N8" i="1"/>
  <c r="F21" i="1" l="1"/>
  <c r="F7" i="1"/>
  <c r="F24" i="1" l="1"/>
  <c r="F23" i="1"/>
  <c r="F22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6" i="1" l="1"/>
  <c r="L25" i="1" l="1"/>
  <c r="N25" i="1" l="1"/>
  <c r="M25" i="1"/>
</calcChain>
</file>

<file path=xl/sharedStrings.xml><?xml version="1.0" encoding="utf-8"?>
<sst xmlns="http://schemas.openxmlformats.org/spreadsheetml/2006/main" count="105" uniqueCount="49">
  <si>
    <t>Název - specifikace</t>
  </si>
  <si>
    <t>145 - 160 cm</t>
  </si>
  <si>
    <t>full</t>
  </si>
  <si>
    <t>1 000 ml</t>
  </si>
  <si>
    <t>145 - 165 cm</t>
  </si>
  <si>
    <t>Slatiňany</t>
  </si>
  <si>
    <t>č.</t>
  </si>
  <si>
    <t>celkem</t>
  </si>
  <si>
    <t>Cena celkem</t>
  </si>
  <si>
    <t>bez DPH</t>
  </si>
  <si>
    <t>DPH 21 %</t>
  </si>
  <si>
    <t>vč. DPH</t>
  </si>
  <si>
    <t xml:space="preserve">
Přepravní chrániče - sada
</t>
  </si>
  <si>
    <t xml:space="preserve">
Strouhavky zadní
</t>
  </si>
  <si>
    <t xml:space="preserve">
Šlachovky přední
</t>
  </si>
  <si>
    <r>
      <t xml:space="preserve">
Protrhávací nůž na hřívu
</t>
    </r>
    <r>
      <rPr>
        <sz val="10"/>
        <rFont val="Verdana"/>
        <family val="2"/>
        <charset val="238"/>
      </rPr>
      <t xml:space="preserve">kovový
</t>
    </r>
  </si>
  <si>
    <t>Kladruby nad Labem</t>
  </si>
  <si>
    <t>-</t>
  </si>
  <si>
    <r>
      <t xml:space="preserve">
Deka odpocovací fleece s křížovým zapínáním
</t>
    </r>
    <r>
      <rPr>
        <sz val="10"/>
        <rFont val="Verdana"/>
        <family val="2"/>
        <charset val="238"/>
      </rPr>
      <t>tmavé barvy, bez umělohmotného zapínání</t>
    </r>
    <r>
      <rPr>
        <b/>
        <sz val="10"/>
        <rFont val="Verdana"/>
        <family val="2"/>
        <charset val="238"/>
      </rPr>
      <t xml:space="preserve">
</t>
    </r>
  </si>
  <si>
    <r>
      <t xml:space="preserve">
Zimní (termo) deka s křížovým zapínáním
</t>
    </r>
    <r>
      <rPr>
        <sz val="10"/>
        <rFont val="Verdana"/>
        <family val="2"/>
        <charset val="238"/>
      </rPr>
      <t>tmavé barvy, bez umělohmotného zapínání</t>
    </r>
    <r>
      <rPr>
        <b/>
        <sz val="10"/>
        <rFont val="Verdana"/>
        <family val="2"/>
        <charset val="238"/>
      </rPr>
      <t xml:space="preserve">
</t>
    </r>
  </si>
  <si>
    <r>
      <t xml:space="preserve">
Balzám na kůži
</t>
    </r>
    <r>
      <rPr>
        <sz val="10"/>
        <rFont val="Verdana"/>
        <family val="2"/>
        <charset val="238"/>
      </rPr>
      <t>s včelím voskem</t>
    </r>
    <r>
      <rPr>
        <b/>
        <sz val="10"/>
        <rFont val="Verdana"/>
        <family val="2"/>
        <charset val="238"/>
      </rPr>
      <t xml:space="preserve">
</t>
    </r>
  </si>
  <si>
    <t>Obchodní označení zboží</t>
  </si>
  <si>
    <t>Podrobná specifikace předmětu plnění (Ceník)</t>
  </si>
  <si>
    <t>500 ml</t>
  </si>
  <si>
    <t>Celkem</t>
  </si>
  <si>
    <t>full / pár</t>
  </si>
  <si>
    <t>sada 4 ks</t>
  </si>
  <si>
    <t>200 g</t>
  </si>
  <si>
    <t>MJ</t>
  </si>
  <si>
    <t>g</t>
  </si>
  <si>
    <t>ks</t>
  </si>
  <si>
    <t>ml</t>
  </si>
  <si>
    <t>Nabízená velikost balení v požadovaných MJ</t>
  </si>
  <si>
    <t>Množství (MJ)</t>
  </si>
  <si>
    <t>Nabídková cena za 1 ml, 1 g, 1 ks,... (bez DPH)</t>
  </si>
  <si>
    <t>Cena nabízeného balení bez DPH</t>
  </si>
  <si>
    <r>
      <t xml:space="preserve">
Bandáže fleesové 12 cm x 300 cm
</t>
    </r>
    <r>
      <rPr>
        <sz val="10"/>
        <rFont val="Verdana"/>
        <family val="2"/>
        <charset val="238"/>
      </rPr>
      <t xml:space="preserve">barva černá, bílá, tmavě modrá
</t>
    </r>
  </si>
  <si>
    <t xml:space="preserve">
Gumové hřbílko tvrdé velké
</t>
  </si>
  <si>
    <t xml:space="preserve">
Hřbílko kovové koňské (pro hrubé čištění koní)
</t>
  </si>
  <si>
    <t xml:space="preserve">
Kartáč na hřívu a ocas s kulatou hlavou
</t>
  </si>
  <si>
    <t xml:space="preserve">
Háček na kopyta s kartáčkem, hrot šroubováku
</t>
  </si>
  <si>
    <t xml:space="preserve">
Lesk na srst a hřívu
</t>
  </si>
  <si>
    <t xml:space="preserve">
Mazání na kopyta
</t>
  </si>
  <si>
    <t xml:space="preserve">
Spirálové hřbílko kovové
</t>
  </si>
  <si>
    <t xml:space="preserve">
Stěrka na vodu
</t>
  </si>
  <si>
    <t xml:space="preserve">
Šampon pro bílé koně
</t>
  </si>
  <si>
    <t xml:space="preserve">
Zateplovací kamaše neoprenové
</t>
  </si>
  <si>
    <t xml:space="preserve">
Zvony zapínací plastická kůže, černé
</t>
  </si>
  <si>
    <t>Preferovaná velikost / objem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</si>
</sst>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5" fillId="0" borderId="3" xfId="0" applyNumberFormat="1" applyFont="1" applyBorder="1" applyAlignment="1" applyProtection="1">
      <alignment horizontal="right" vertical="center" indent="1"/>
      <protection locked="0"/>
    </xf>
    <xf numFmtId="164" fontId="5" fillId="0" borderId="2" xfId="0" applyNumberFormat="1" applyFont="1" applyBorder="1" applyAlignment="1" applyProtection="1">
      <alignment horizontal="right" vertical="center" indent="1"/>
      <protection locked="0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vertical="center" wrapText="1"/>
    </xf>
    <xf numFmtId="164" fontId="1" fillId="0" borderId="0" xfId="0" applyNumberFormat="1" applyFont="1" applyAlignment="1" applyProtection="1">
      <alignment vertical="center"/>
    </xf>
    <xf numFmtId="0" fontId="1" fillId="2" borderId="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left" vertical="center" wrapText="1" inden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</xf>
    <xf numFmtId="164" fontId="1" fillId="0" borderId="3" xfId="0" applyNumberFormat="1" applyFont="1" applyBorder="1" applyAlignment="1" applyProtection="1">
      <alignment horizontal="right" vertical="center" indent="1"/>
    </xf>
    <xf numFmtId="3" fontId="5" fillId="0" borderId="3" xfId="0" applyNumberFormat="1" applyFont="1" applyBorder="1" applyAlignment="1" applyProtection="1">
      <alignment horizontal="center" vertical="center" wrapText="1"/>
    </xf>
    <xf numFmtId="3" fontId="5" fillId="0" borderId="1" xfId="0" applyNumberFormat="1" applyFont="1" applyBorder="1" applyAlignment="1" applyProtection="1">
      <alignment horizontal="center" vertical="center"/>
    </xf>
    <xf numFmtId="164" fontId="1" fillId="0" borderId="1" xfId="0" applyNumberFormat="1" applyFont="1" applyBorder="1" applyAlignment="1" applyProtection="1">
      <alignment horizontal="right" vertical="center" indent="1"/>
    </xf>
    <xf numFmtId="0" fontId="4" fillId="2" borderId="2" xfId="0" applyFont="1" applyFill="1" applyBorder="1" applyAlignment="1" applyProtection="1">
      <alignment horizontal="left" vertical="center" wrapText="1" indent="1"/>
    </xf>
    <xf numFmtId="0" fontId="5" fillId="0" borderId="2" xfId="0" applyFont="1" applyBorder="1" applyAlignment="1" applyProtection="1">
      <alignment horizontal="center" vertical="center" wrapText="1"/>
    </xf>
    <xf numFmtId="3" fontId="5" fillId="0" borderId="2" xfId="0" applyNumberFormat="1" applyFont="1" applyBorder="1" applyAlignment="1" applyProtection="1">
      <alignment horizontal="center" vertical="center" wrapText="1"/>
    </xf>
    <xf numFmtId="3" fontId="5" fillId="0" borderId="2" xfId="0" applyNumberFormat="1" applyFont="1" applyBorder="1" applyAlignment="1" applyProtection="1">
      <alignment horizontal="center" vertical="center"/>
    </xf>
    <xf numFmtId="164" fontId="1" fillId="0" borderId="2" xfId="0" applyNumberFormat="1" applyFont="1" applyBorder="1" applyAlignment="1" applyProtection="1">
      <alignment horizontal="right" vertical="center" indent="1"/>
    </xf>
    <xf numFmtId="164" fontId="2" fillId="2" borderId="1" xfId="0" applyNumberFormat="1" applyFont="1" applyFill="1" applyBorder="1" applyAlignment="1" applyProtection="1">
      <alignment horizontal="right" vertical="center" indent="1"/>
    </xf>
    <xf numFmtId="0" fontId="1" fillId="0" borderId="0" xfId="0" applyFont="1" applyBorder="1" applyAlignment="1" applyProtection="1">
      <alignment horizontal="left" vertical="center" indent="1"/>
    </xf>
    <xf numFmtId="164" fontId="1" fillId="0" borderId="0" xfId="0" applyNumberFormat="1" applyFont="1" applyBorder="1" applyAlignment="1" applyProtection="1">
      <alignment vertical="center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3" fontId="5" fillId="0" borderId="2" xfId="0" applyNumberFormat="1" applyFont="1" applyBorder="1" applyAlignment="1" applyProtection="1">
      <alignment horizontal="center" vertical="center"/>
      <protection locked="0"/>
    </xf>
    <xf numFmtId="3" fontId="5" fillId="0" borderId="3" xfId="0" applyNumberFormat="1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 indent="1"/>
    </xf>
    <xf numFmtId="0" fontId="5" fillId="0" borderId="1" xfId="0" applyFont="1" applyBorder="1" applyAlignment="1" applyProtection="1">
      <alignment horizontal="center" vertical="center" wrapText="1"/>
    </xf>
    <xf numFmtId="3" fontId="5" fillId="0" borderId="1" xfId="0" applyNumberFormat="1" applyFont="1" applyBorder="1" applyAlignment="1" applyProtection="1">
      <alignment horizontal="center" vertical="center" wrapText="1"/>
    </xf>
    <xf numFmtId="164" fontId="5" fillId="0" borderId="1" xfId="0" applyNumberFormat="1" applyFont="1" applyBorder="1" applyAlignment="1" applyProtection="1">
      <alignment horizontal="right" vertical="center" indent="1"/>
      <protection locked="0"/>
    </xf>
    <xf numFmtId="0" fontId="1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indent="1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164" fontId="2" fillId="2" borderId="3" xfId="0" applyNumberFormat="1" applyFont="1" applyFill="1" applyBorder="1" applyAlignment="1" applyProtection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164" fontId="2" fillId="2" borderId="4" xfId="0" applyNumberFormat="1" applyFont="1" applyFill="1" applyBorder="1" applyAlignment="1" applyProtection="1">
      <alignment horizontal="center" vertical="center" wrapText="1"/>
    </xf>
    <xf numFmtId="164" fontId="2" fillId="2" borderId="5" xfId="0" applyNumberFormat="1" applyFont="1" applyFill="1" applyBorder="1" applyAlignment="1" applyProtection="1">
      <alignment horizontal="center" vertical="center" wrapText="1"/>
    </xf>
    <xf numFmtId="164" fontId="5" fillId="0" borderId="1" xfId="0" applyNumberFormat="1" applyFont="1" applyBorder="1" applyAlignment="1" applyProtection="1">
      <alignment horizontal="right" vertical="center" indent="1"/>
    </xf>
    <xf numFmtId="164" fontId="5" fillId="0" borderId="3" xfId="0" applyNumberFormat="1" applyFont="1" applyBorder="1" applyAlignment="1" applyProtection="1">
      <alignment horizontal="righ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6" sqref="H6"/>
    </sheetView>
  </sheetViews>
  <sheetFormatPr defaultRowHeight="12.75" x14ac:dyDescent="0.25"/>
  <cols>
    <col min="1" max="1" width="3.7109375" style="4" customWidth="1"/>
    <col min="2" max="2" width="65.7109375" style="5" customWidth="1"/>
    <col min="3" max="3" width="14.7109375" style="6" customWidth="1"/>
    <col min="4" max="4" width="12.7109375" style="6" customWidth="1"/>
    <col min="5" max="6" width="12.7109375" style="3" customWidth="1"/>
    <col min="7" max="7" width="4.7109375" style="3" customWidth="1"/>
    <col min="8" max="10" width="23.7109375" style="3" customWidth="1"/>
    <col min="11" max="11" width="20.7109375" style="7" customWidth="1"/>
    <col min="12" max="14" width="20.7109375" style="3" customWidth="1"/>
    <col min="15" max="16384" width="9.140625" style="3"/>
  </cols>
  <sheetData>
    <row r="1" spans="1:14" ht="15" x14ac:dyDescent="0.25">
      <c r="A1" s="39" t="s">
        <v>22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9.9499999999999993" customHeight="1" x14ac:dyDescent="0.25"/>
    <row r="3" spans="1:14" ht="9.9499999999999993" customHeight="1" x14ac:dyDescent="0.25"/>
    <row r="4" spans="1:14" ht="30" customHeight="1" x14ac:dyDescent="0.25">
      <c r="A4" s="37" t="s">
        <v>6</v>
      </c>
      <c r="B4" s="37" t="s">
        <v>0</v>
      </c>
      <c r="C4" s="40" t="s">
        <v>48</v>
      </c>
      <c r="D4" s="42" t="s">
        <v>33</v>
      </c>
      <c r="E4" s="42"/>
      <c r="F4" s="42"/>
      <c r="G4" s="40" t="s">
        <v>28</v>
      </c>
      <c r="H4" s="42" t="s">
        <v>21</v>
      </c>
      <c r="I4" s="46" t="s">
        <v>34</v>
      </c>
      <c r="J4" s="46" t="s">
        <v>32</v>
      </c>
      <c r="K4" s="43" t="s">
        <v>35</v>
      </c>
      <c r="L4" s="37" t="s">
        <v>8</v>
      </c>
      <c r="M4" s="37"/>
      <c r="N4" s="37"/>
    </row>
    <row r="5" spans="1:14" ht="30" customHeight="1" thickBot="1" x14ac:dyDescent="0.3">
      <c r="A5" s="38"/>
      <c r="B5" s="38"/>
      <c r="C5" s="41"/>
      <c r="D5" s="35" t="s">
        <v>16</v>
      </c>
      <c r="E5" s="34" t="s">
        <v>5</v>
      </c>
      <c r="F5" s="34" t="s">
        <v>7</v>
      </c>
      <c r="G5" s="41"/>
      <c r="H5" s="45"/>
      <c r="I5" s="47"/>
      <c r="J5" s="47"/>
      <c r="K5" s="44"/>
      <c r="L5" s="34" t="s">
        <v>9</v>
      </c>
      <c r="M5" s="34" t="s">
        <v>10</v>
      </c>
      <c r="N5" s="34" t="s">
        <v>11</v>
      </c>
    </row>
    <row r="6" spans="1:14" ht="51.75" thickTop="1" x14ac:dyDescent="0.25">
      <c r="A6" s="28">
        <v>1</v>
      </c>
      <c r="B6" s="29" t="s">
        <v>20</v>
      </c>
      <c r="C6" s="30" t="s">
        <v>27</v>
      </c>
      <c r="D6" s="31">
        <f>100*200</f>
        <v>20000</v>
      </c>
      <c r="E6" s="15">
        <f>100*200</f>
        <v>20000</v>
      </c>
      <c r="F6" s="15">
        <f>D6+E6</f>
        <v>40000</v>
      </c>
      <c r="G6" s="15" t="s">
        <v>29</v>
      </c>
      <c r="H6" s="25"/>
      <c r="I6" s="32"/>
      <c r="J6" s="32"/>
      <c r="K6" s="48">
        <f>I6*J6</f>
        <v>0</v>
      </c>
      <c r="L6" s="16">
        <f>F6*I6</f>
        <v>0</v>
      </c>
      <c r="M6" s="13">
        <f>L6*0.21</f>
        <v>0</v>
      </c>
      <c r="N6" s="13">
        <f>L6+M6</f>
        <v>0</v>
      </c>
    </row>
    <row r="7" spans="1:14" ht="51" x14ac:dyDescent="0.25">
      <c r="A7" s="8">
        <v>2</v>
      </c>
      <c r="B7" s="9" t="s">
        <v>36</v>
      </c>
      <c r="C7" s="10" t="s">
        <v>26</v>
      </c>
      <c r="D7" s="14">
        <v>40</v>
      </c>
      <c r="E7" s="12">
        <v>40</v>
      </c>
      <c r="F7" s="12">
        <f>D7+E7</f>
        <v>80</v>
      </c>
      <c r="G7" s="12" t="s">
        <v>30</v>
      </c>
      <c r="H7" s="27"/>
      <c r="I7" s="1"/>
      <c r="J7" s="12" t="s">
        <v>17</v>
      </c>
      <c r="K7" s="12" t="s">
        <v>17</v>
      </c>
      <c r="L7" s="13">
        <f>F7*I7</f>
        <v>0</v>
      </c>
      <c r="M7" s="13">
        <f>L7*0.21</f>
        <v>0</v>
      </c>
      <c r="N7" s="13">
        <f>L7+M7</f>
        <v>0</v>
      </c>
    </row>
    <row r="8" spans="1:14" ht="51" x14ac:dyDescent="0.25">
      <c r="A8" s="8">
        <v>3</v>
      </c>
      <c r="B8" s="9" t="s">
        <v>18</v>
      </c>
      <c r="C8" s="10" t="s">
        <v>1</v>
      </c>
      <c r="D8" s="14">
        <v>50</v>
      </c>
      <c r="E8" s="12">
        <v>50</v>
      </c>
      <c r="F8" s="12">
        <f t="shared" ref="F8:F19" si="0">D8+E8</f>
        <v>100</v>
      </c>
      <c r="G8" s="12" t="s">
        <v>30</v>
      </c>
      <c r="H8" s="27"/>
      <c r="I8" s="1"/>
      <c r="J8" s="12" t="s">
        <v>17</v>
      </c>
      <c r="K8" s="12" t="s">
        <v>17</v>
      </c>
      <c r="L8" s="13">
        <f t="shared" ref="L8:L12" si="1">F8*I8</f>
        <v>0</v>
      </c>
      <c r="M8" s="13">
        <f t="shared" ref="M8:M24" si="2">L8*0.21</f>
        <v>0</v>
      </c>
      <c r="N8" s="13">
        <f t="shared" ref="N8:N14" si="3">L8+M8</f>
        <v>0</v>
      </c>
    </row>
    <row r="9" spans="1:14" ht="38.25" x14ac:dyDescent="0.25">
      <c r="A9" s="8">
        <v>4</v>
      </c>
      <c r="B9" s="9" t="s">
        <v>37</v>
      </c>
      <c r="C9" s="10" t="s">
        <v>17</v>
      </c>
      <c r="D9" s="14">
        <v>100</v>
      </c>
      <c r="E9" s="12">
        <v>100</v>
      </c>
      <c r="F9" s="12">
        <f t="shared" si="0"/>
        <v>200</v>
      </c>
      <c r="G9" s="12" t="s">
        <v>30</v>
      </c>
      <c r="H9" s="27"/>
      <c r="I9" s="1"/>
      <c r="J9" s="12" t="s">
        <v>17</v>
      </c>
      <c r="K9" s="12" t="s">
        <v>17</v>
      </c>
      <c r="L9" s="13">
        <f t="shared" si="1"/>
        <v>0</v>
      </c>
      <c r="M9" s="13">
        <f t="shared" si="2"/>
        <v>0</v>
      </c>
      <c r="N9" s="13">
        <f t="shared" si="3"/>
        <v>0</v>
      </c>
    </row>
    <row r="10" spans="1:14" ht="38.25" x14ac:dyDescent="0.25">
      <c r="A10" s="8">
        <v>5</v>
      </c>
      <c r="B10" s="9" t="s">
        <v>38</v>
      </c>
      <c r="C10" s="10" t="s">
        <v>17</v>
      </c>
      <c r="D10" s="14">
        <v>100</v>
      </c>
      <c r="E10" s="12">
        <v>100</v>
      </c>
      <c r="F10" s="12">
        <f t="shared" si="0"/>
        <v>200</v>
      </c>
      <c r="G10" s="12" t="s">
        <v>30</v>
      </c>
      <c r="H10" s="27"/>
      <c r="I10" s="1"/>
      <c r="J10" s="12" t="s">
        <v>17</v>
      </c>
      <c r="K10" s="12" t="s">
        <v>17</v>
      </c>
      <c r="L10" s="13">
        <f t="shared" si="1"/>
        <v>0</v>
      </c>
      <c r="M10" s="13">
        <f t="shared" si="2"/>
        <v>0</v>
      </c>
      <c r="N10" s="13">
        <f t="shared" si="3"/>
        <v>0</v>
      </c>
    </row>
    <row r="11" spans="1:14" ht="38.25" x14ac:dyDescent="0.25">
      <c r="A11" s="8">
        <v>6</v>
      </c>
      <c r="B11" s="9" t="s">
        <v>39</v>
      </c>
      <c r="C11" s="10" t="s">
        <v>17</v>
      </c>
      <c r="D11" s="10">
        <v>100</v>
      </c>
      <c r="E11" s="11">
        <v>100</v>
      </c>
      <c r="F11" s="12">
        <f t="shared" si="0"/>
        <v>200</v>
      </c>
      <c r="G11" s="12" t="s">
        <v>30</v>
      </c>
      <c r="H11" s="27"/>
      <c r="I11" s="1"/>
      <c r="J11" s="12" t="s">
        <v>17</v>
      </c>
      <c r="K11" s="12" t="s">
        <v>17</v>
      </c>
      <c r="L11" s="13">
        <f t="shared" si="1"/>
        <v>0</v>
      </c>
      <c r="M11" s="13">
        <f t="shared" si="2"/>
        <v>0</v>
      </c>
      <c r="N11" s="13">
        <f t="shared" si="3"/>
        <v>0</v>
      </c>
    </row>
    <row r="12" spans="1:14" ht="38.25" x14ac:dyDescent="0.25">
      <c r="A12" s="8">
        <v>7</v>
      </c>
      <c r="B12" s="9" t="s">
        <v>40</v>
      </c>
      <c r="C12" s="10" t="s">
        <v>17</v>
      </c>
      <c r="D12" s="14">
        <v>100</v>
      </c>
      <c r="E12" s="12">
        <v>100</v>
      </c>
      <c r="F12" s="12">
        <f t="shared" si="0"/>
        <v>200</v>
      </c>
      <c r="G12" s="12" t="s">
        <v>30</v>
      </c>
      <c r="H12" s="27"/>
      <c r="I12" s="1"/>
      <c r="J12" s="12" t="s">
        <v>17</v>
      </c>
      <c r="K12" s="12" t="s">
        <v>17</v>
      </c>
      <c r="L12" s="13">
        <f t="shared" si="1"/>
        <v>0</v>
      </c>
      <c r="M12" s="13">
        <f t="shared" si="2"/>
        <v>0</v>
      </c>
      <c r="N12" s="13">
        <f t="shared" si="3"/>
        <v>0</v>
      </c>
    </row>
    <row r="13" spans="1:14" ht="38.25" x14ac:dyDescent="0.25">
      <c r="A13" s="8">
        <v>8</v>
      </c>
      <c r="B13" s="9" t="s">
        <v>41</v>
      </c>
      <c r="C13" s="10" t="s">
        <v>23</v>
      </c>
      <c r="D13" s="14">
        <f>100*500</f>
        <v>50000</v>
      </c>
      <c r="E13" s="12">
        <f>120*500</f>
        <v>60000</v>
      </c>
      <c r="F13" s="12">
        <f t="shared" si="0"/>
        <v>110000</v>
      </c>
      <c r="G13" s="12" t="s">
        <v>31</v>
      </c>
      <c r="H13" s="27"/>
      <c r="I13" s="1"/>
      <c r="J13" s="1"/>
      <c r="K13" s="49">
        <f>I13*J13</f>
        <v>0</v>
      </c>
      <c r="L13" s="13">
        <f>F13*I13</f>
        <v>0</v>
      </c>
      <c r="M13" s="13">
        <f t="shared" si="2"/>
        <v>0</v>
      </c>
      <c r="N13" s="13">
        <f t="shared" si="3"/>
        <v>0</v>
      </c>
    </row>
    <row r="14" spans="1:14" ht="38.25" x14ac:dyDescent="0.25">
      <c r="A14" s="8">
        <v>9</v>
      </c>
      <c r="B14" s="9" t="s">
        <v>42</v>
      </c>
      <c r="C14" s="10" t="s">
        <v>3</v>
      </c>
      <c r="D14" s="14">
        <f>100*1000</f>
        <v>100000</v>
      </c>
      <c r="E14" s="12">
        <f>120*1000</f>
        <v>120000</v>
      </c>
      <c r="F14" s="12">
        <f t="shared" si="0"/>
        <v>220000</v>
      </c>
      <c r="G14" s="12" t="s">
        <v>31</v>
      </c>
      <c r="H14" s="27"/>
      <c r="I14" s="1"/>
      <c r="J14" s="1"/>
      <c r="K14" s="49">
        <f>I14*J14</f>
        <v>0</v>
      </c>
      <c r="L14" s="13">
        <f>F14*I14</f>
        <v>0</v>
      </c>
      <c r="M14" s="13">
        <f t="shared" si="2"/>
        <v>0</v>
      </c>
      <c r="N14" s="13">
        <f t="shared" si="3"/>
        <v>0</v>
      </c>
    </row>
    <row r="15" spans="1:14" ht="51" x14ac:dyDescent="0.25">
      <c r="A15" s="8">
        <v>10</v>
      </c>
      <c r="B15" s="9" t="s">
        <v>15</v>
      </c>
      <c r="C15" s="10" t="s">
        <v>17</v>
      </c>
      <c r="D15" s="14">
        <v>50</v>
      </c>
      <c r="E15" s="12">
        <v>50</v>
      </c>
      <c r="F15" s="12">
        <f t="shared" si="0"/>
        <v>100</v>
      </c>
      <c r="G15" s="12" t="s">
        <v>30</v>
      </c>
      <c r="H15" s="27"/>
      <c r="I15" s="1"/>
      <c r="J15" s="12" t="s">
        <v>17</v>
      </c>
      <c r="K15" s="12" t="s">
        <v>17</v>
      </c>
      <c r="L15" s="13">
        <f t="shared" ref="L15:L24" si="4">F15*I15</f>
        <v>0</v>
      </c>
      <c r="M15" s="13">
        <f t="shared" si="2"/>
        <v>0</v>
      </c>
      <c r="N15" s="13">
        <f t="shared" ref="N15:N24" si="5">L15+M15</f>
        <v>0</v>
      </c>
    </row>
    <row r="16" spans="1:14" ht="38.25" x14ac:dyDescent="0.25">
      <c r="A16" s="8">
        <v>11</v>
      </c>
      <c r="B16" s="9" t="s">
        <v>12</v>
      </c>
      <c r="C16" s="10" t="s">
        <v>2</v>
      </c>
      <c r="D16" s="14">
        <v>10</v>
      </c>
      <c r="E16" s="12">
        <v>20</v>
      </c>
      <c r="F16" s="12">
        <f t="shared" si="0"/>
        <v>30</v>
      </c>
      <c r="G16" s="12" t="s">
        <v>30</v>
      </c>
      <c r="H16" s="27"/>
      <c r="I16" s="1"/>
      <c r="J16" s="12" t="s">
        <v>17</v>
      </c>
      <c r="K16" s="12" t="s">
        <v>17</v>
      </c>
      <c r="L16" s="13">
        <f t="shared" si="4"/>
        <v>0</v>
      </c>
      <c r="M16" s="13">
        <f t="shared" si="2"/>
        <v>0</v>
      </c>
      <c r="N16" s="13">
        <f t="shared" si="5"/>
        <v>0</v>
      </c>
    </row>
    <row r="17" spans="1:14" ht="38.25" x14ac:dyDescent="0.25">
      <c r="A17" s="8">
        <v>12</v>
      </c>
      <c r="B17" s="9" t="s">
        <v>43</v>
      </c>
      <c r="C17" s="10" t="s">
        <v>17</v>
      </c>
      <c r="D17" s="10">
        <v>100</v>
      </c>
      <c r="E17" s="11">
        <v>100</v>
      </c>
      <c r="F17" s="12">
        <f t="shared" si="0"/>
        <v>200</v>
      </c>
      <c r="G17" s="12" t="s">
        <v>30</v>
      </c>
      <c r="H17" s="27"/>
      <c r="I17" s="1"/>
      <c r="J17" s="12" t="s">
        <v>17</v>
      </c>
      <c r="K17" s="12" t="s">
        <v>17</v>
      </c>
      <c r="L17" s="13">
        <f t="shared" si="4"/>
        <v>0</v>
      </c>
      <c r="M17" s="13">
        <f t="shared" si="2"/>
        <v>0</v>
      </c>
      <c r="N17" s="13">
        <f t="shared" si="5"/>
        <v>0</v>
      </c>
    </row>
    <row r="18" spans="1:14" ht="38.25" x14ac:dyDescent="0.25">
      <c r="A18" s="8">
        <v>13</v>
      </c>
      <c r="B18" s="9" t="s">
        <v>44</v>
      </c>
      <c r="C18" s="10" t="s">
        <v>17</v>
      </c>
      <c r="D18" s="14">
        <v>20</v>
      </c>
      <c r="E18" s="12">
        <v>20</v>
      </c>
      <c r="F18" s="12">
        <f t="shared" si="0"/>
        <v>40</v>
      </c>
      <c r="G18" s="12" t="s">
        <v>30</v>
      </c>
      <c r="H18" s="27"/>
      <c r="I18" s="1"/>
      <c r="J18" s="12" t="s">
        <v>17</v>
      </c>
      <c r="K18" s="12" t="s">
        <v>17</v>
      </c>
      <c r="L18" s="13">
        <f t="shared" si="4"/>
        <v>0</v>
      </c>
      <c r="M18" s="13">
        <f t="shared" si="2"/>
        <v>0</v>
      </c>
      <c r="N18" s="13">
        <f t="shared" si="5"/>
        <v>0</v>
      </c>
    </row>
    <row r="19" spans="1:14" ht="38.25" x14ac:dyDescent="0.25">
      <c r="A19" s="8">
        <v>14</v>
      </c>
      <c r="B19" s="9" t="s">
        <v>13</v>
      </c>
      <c r="C19" s="10" t="s">
        <v>25</v>
      </c>
      <c r="D19" s="14">
        <v>40</v>
      </c>
      <c r="E19" s="12">
        <v>40</v>
      </c>
      <c r="F19" s="12">
        <f t="shared" si="0"/>
        <v>80</v>
      </c>
      <c r="G19" s="12" t="s">
        <v>30</v>
      </c>
      <c r="H19" s="27"/>
      <c r="I19" s="1"/>
      <c r="J19" s="12" t="s">
        <v>17</v>
      </c>
      <c r="K19" s="12" t="s">
        <v>17</v>
      </c>
      <c r="L19" s="13">
        <f t="shared" si="4"/>
        <v>0</v>
      </c>
      <c r="M19" s="13">
        <f t="shared" si="2"/>
        <v>0</v>
      </c>
      <c r="N19" s="13">
        <f t="shared" si="5"/>
        <v>0</v>
      </c>
    </row>
    <row r="20" spans="1:14" ht="38.25" x14ac:dyDescent="0.25">
      <c r="A20" s="8">
        <v>15</v>
      </c>
      <c r="B20" s="9" t="s">
        <v>45</v>
      </c>
      <c r="C20" s="10" t="s">
        <v>23</v>
      </c>
      <c r="D20" s="14">
        <f>50*500</f>
        <v>25000</v>
      </c>
      <c r="E20" s="14">
        <f>50*500</f>
        <v>25000</v>
      </c>
      <c r="F20" s="12">
        <f>D20+E20</f>
        <v>50000</v>
      </c>
      <c r="G20" s="12" t="s">
        <v>31</v>
      </c>
      <c r="H20" s="27"/>
      <c r="I20" s="1"/>
      <c r="J20" s="1"/>
      <c r="K20" s="49">
        <f>I20*J20</f>
        <v>0</v>
      </c>
      <c r="L20" s="13">
        <f>F20*I20</f>
        <v>0</v>
      </c>
      <c r="M20" s="13">
        <f t="shared" si="2"/>
        <v>0</v>
      </c>
      <c r="N20" s="13">
        <f t="shared" si="5"/>
        <v>0</v>
      </c>
    </row>
    <row r="21" spans="1:14" ht="38.25" x14ac:dyDescent="0.25">
      <c r="A21" s="8">
        <v>16</v>
      </c>
      <c r="B21" s="9" t="s">
        <v>46</v>
      </c>
      <c r="C21" s="10" t="s">
        <v>26</v>
      </c>
      <c r="D21" s="14">
        <v>30</v>
      </c>
      <c r="E21" s="10">
        <v>30</v>
      </c>
      <c r="F21" s="12">
        <f>D21+E21</f>
        <v>60</v>
      </c>
      <c r="G21" s="12" t="s">
        <v>30</v>
      </c>
      <c r="H21" s="27"/>
      <c r="I21" s="1"/>
      <c r="J21" s="12" t="s">
        <v>17</v>
      </c>
      <c r="K21" s="12" t="s">
        <v>17</v>
      </c>
      <c r="L21" s="13">
        <f t="shared" si="4"/>
        <v>0</v>
      </c>
      <c r="M21" s="13">
        <f t="shared" si="2"/>
        <v>0</v>
      </c>
      <c r="N21" s="13">
        <f t="shared" si="5"/>
        <v>0</v>
      </c>
    </row>
    <row r="22" spans="1:14" ht="38.25" x14ac:dyDescent="0.25">
      <c r="A22" s="8">
        <v>17</v>
      </c>
      <c r="B22" s="9" t="s">
        <v>14</v>
      </c>
      <c r="C22" s="10" t="s">
        <v>25</v>
      </c>
      <c r="D22" s="10">
        <v>40</v>
      </c>
      <c r="E22" s="11">
        <v>40</v>
      </c>
      <c r="F22" s="12">
        <f t="shared" ref="F22:F24" si="6">D22+E22</f>
        <v>80</v>
      </c>
      <c r="G22" s="12" t="s">
        <v>30</v>
      </c>
      <c r="H22" s="27"/>
      <c r="I22" s="1"/>
      <c r="J22" s="12" t="s">
        <v>17</v>
      </c>
      <c r="K22" s="12" t="s">
        <v>17</v>
      </c>
      <c r="L22" s="13">
        <f t="shared" si="4"/>
        <v>0</v>
      </c>
      <c r="M22" s="13">
        <f t="shared" si="2"/>
        <v>0</v>
      </c>
      <c r="N22" s="13">
        <f t="shared" si="5"/>
        <v>0</v>
      </c>
    </row>
    <row r="23" spans="1:14" ht="51" x14ac:dyDescent="0.25">
      <c r="A23" s="8">
        <v>18</v>
      </c>
      <c r="B23" s="9" t="s">
        <v>19</v>
      </c>
      <c r="C23" s="10" t="s">
        <v>4</v>
      </c>
      <c r="D23" s="14">
        <v>50</v>
      </c>
      <c r="E23" s="12">
        <v>50</v>
      </c>
      <c r="F23" s="12">
        <f t="shared" si="6"/>
        <v>100</v>
      </c>
      <c r="G23" s="12" t="s">
        <v>30</v>
      </c>
      <c r="H23" s="27"/>
      <c r="I23" s="1"/>
      <c r="J23" s="12" t="s">
        <v>17</v>
      </c>
      <c r="K23" s="12" t="s">
        <v>17</v>
      </c>
      <c r="L23" s="13">
        <f t="shared" si="4"/>
        <v>0</v>
      </c>
      <c r="M23" s="13">
        <f t="shared" si="2"/>
        <v>0</v>
      </c>
      <c r="N23" s="13">
        <f t="shared" si="5"/>
        <v>0</v>
      </c>
    </row>
    <row r="24" spans="1:14" ht="39" thickBot="1" x14ac:dyDescent="0.3">
      <c r="A24" s="33">
        <v>19</v>
      </c>
      <c r="B24" s="17" t="s">
        <v>47</v>
      </c>
      <c r="C24" s="18" t="s">
        <v>25</v>
      </c>
      <c r="D24" s="19">
        <v>80</v>
      </c>
      <c r="E24" s="20">
        <v>80</v>
      </c>
      <c r="F24" s="20">
        <f t="shared" si="6"/>
        <v>160</v>
      </c>
      <c r="G24" s="20" t="s">
        <v>30</v>
      </c>
      <c r="H24" s="26"/>
      <c r="I24" s="2"/>
      <c r="J24" s="20" t="s">
        <v>17</v>
      </c>
      <c r="K24" s="20" t="s">
        <v>17</v>
      </c>
      <c r="L24" s="21">
        <f t="shared" si="4"/>
        <v>0</v>
      </c>
      <c r="M24" s="21">
        <f t="shared" si="2"/>
        <v>0</v>
      </c>
      <c r="N24" s="21">
        <f t="shared" si="5"/>
        <v>0</v>
      </c>
    </row>
    <row r="25" spans="1:14" ht="33" customHeight="1" thickTop="1" x14ac:dyDescent="0.25">
      <c r="A25" s="36" t="s">
        <v>24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22">
        <f>SUM(L6:L24)</f>
        <v>0</v>
      </c>
      <c r="M25" s="22">
        <f>SUM(M6:M24)</f>
        <v>0</v>
      </c>
      <c r="N25" s="22">
        <f>SUM(N6:N24)</f>
        <v>0</v>
      </c>
    </row>
    <row r="26" spans="1:14" ht="9.9499999999999993" customHeight="1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4"/>
      <c r="M26" s="24"/>
      <c r="N26" s="24"/>
    </row>
    <row r="27" spans="1:14" ht="9.9499999999999993" customHeight="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4"/>
      <c r="M27" s="24"/>
      <c r="N27" s="24"/>
    </row>
    <row r="28" spans="1:14" x14ac:dyDescent="0.25">
      <c r="A28" s="3"/>
      <c r="B28" s="3"/>
      <c r="C28" s="3"/>
      <c r="D28" s="3"/>
      <c r="K28" s="3"/>
    </row>
  </sheetData>
  <sheetProtection algorithmName="SHA-512" hashValue="i3WJvDTH+rpPVpFdiDTU54o/jlq6tG4BoHapCtzssNsxTv7jsKkTnPyR5VtarunpTUS9F5zQmaggTngTx3toWg==" saltValue="GUWJuBW+k7SoN/vpD3irfQ==" spinCount="100000" sheet="1" objects="1" scenarios="1" selectLockedCells="1"/>
  <dataConsolidate>
    <dataRefs count="1">
      <dataRef ref="A6:A7" sheet="Ochranné a zdravotní potřeby"/>
    </dataRefs>
  </dataConsolidate>
  <mergeCells count="12">
    <mergeCell ref="A25:K25"/>
    <mergeCell ref="A4:A5"/>
    <mergeCell ref="L4:N4"/>
    <mergeCell ref="A1:N1"/>
    <mergeCell ref="C4:C5"/>
    <mergeCell ref="B4:B5"/>
    <mergeCell ref="D4:F4"/>
    <mergeCell ref="K4:K5"/>
    <mergeCell ref="H4:H5"/>
    <mergeCell ref="G4:G5"/>
    <mergeCell ref="J4:J5"/>
    <mergeCell ref="I4:I5"/>
  </mergeCells>
  <printOptions horizontalCentered="1"/>
  <pageMargins left="0.70866141732283472" right="0.70866141732283472" top="0.98425196850393704" bottom="0.78740157480314965" header="0.31496062992125984" footer="0.31496062992125984"/>
  <pageSetup paperSize="9" scale="46" fitToHeight="0" orientation="landscape" r:id="rId1"/>
  <headerFooter differentFirst="1">
    <oddHeader>&amp;L&amp;G</oddHeader>
    <oddFooter>&amp;R&amp;"Verdana,Obyčejné"&amp;8Stránka &amp;P z &amp;N</oddFooter>
    <firstHeader>&amp;L&amp;G Příloha č. 1 smlouvy - Podrobná specifikace předmětu koupě&amp;C&amp;"Verdana,Tučné"&amp;10Ochranné a zdravotní potřeby pro koně (2020 - 2023)&amp;"-,Obyčejné"&amp;11
_____________________________________________________________________________</firstHeader>
    <firstFooter>&amp;R&amp;"Verdana,Obyčejné"&amp;8Stránka &amp;P z &amp;N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Ochranné a zdravotní potřeby</vt:lpstr>
      <vt:lpstr>'Ochranné a zdravotní potřeby'!Názvy_tisku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Lenka Suchánková</cp:lastModifiedBy>
  <cp:lastPrinted>2020-11-06T08:01:23Z</cp:lastPrinted>
  <dcterms:created xsi:type="dcterms:W3CDTF">2016-08-31T12:21:10Z</dcterms:created>
  <dcterms:modified xsi:type="dcterms:W3CDTF">2020-11-06T08:02:31Z</dcterms:modified>
</cp:coreProperties>
</file>