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r:id="rId2"/>
    <sheet name="List3" sheetId="3" r:id="rId3"/>
  </sheets>
  <definedNames>
    <definedName name="_xlnm.Print_Area" localSheetId="0">'Cenová nabídka'!$A$1:$H$77</definedName>
  </definedNames>
  <calcPr calcId="145621"/>
</workbook>
</file>

<file path=xl/sharedStrings.xml><?xml version="1.0" encoding="utf-8"?>
<sst xmlns="http://schemas.openxmlformats.org/spreadsheetml/2006/main" count="138" uniqueCount="72">
  <si>
    <t>Druh požadované služby</t>
  </si>
  <si>
    <t>Jednotka</t>
  </si>
  <si>
    <t>Cena za jednotku (bez DPH)</t>
  </si>
  <si>
    <t>Připojení k internetu přenosovou rychlostí 150 Mb/s</t>
  </si>
  <si>
    <t>Připojení k internetu přenosovou rychlostí 200 Mb/s</t>
  </si>
  <si>
    <t>Připojení k internetu přenosovou rychlostí 500 Mb/s</t>
  </si>
  <si>
    <t>Připojení k internetu přenosovou rychlostí 1 Gb/s</t>
  </si>
  <si>
    <t>Připojení k internetu přenosovou rychlostí 100 Mb/s</t>
  </si>
  <si>
    <t>Připojení k internetu přenosovou rychlostí 50 Mb/s</t>
  </si>
  <si>
    <t>Symetrické připojení k síti MPLS přenosovou rychlostí 2 Mb/s</t>
  </si>
  <si>
    <t>Symetrické připojení k síti MPLS přenosovou rychlostí 4 Mb/s</t>
  </si>
  <si>
    <t>Symetrické připojení k síti MPLS přenosovou rychlostí 6 Mb/s</t>
  </si>
  <si>
    <t>Symetrické připojení k síti MPLS přenosovou rychlostí 8 Mb/s</t>
  </si>
  <si>
    <t>Symetrické připojení k síti MPLS přenosovou rychlostí 10 Mb/s</t>
  </si>
  <si>
    <t>Symetrické připojení k síti MPLS přenosovou rychlostí 20 Mb/s</t>
  </si>
  <si>
    <t>Symetrické připojení k síti MPLS přenosovou rychlostí 34 Mb/s</t>
  </si>
  <si>
    <t>Symetrické připojení k síti MPLS přenosovou rychlostí 50 Mb/s</t>
  </si>
  <si>
    <t>Symetrické připojení k síti MPLS přenosovou rychlostí 100 Mb/s</t>
  </si>
  <si>
    <t>Symetrické připojení k síti MPLS přenosovou rychlostí 500 Mb/s</t>
  </si>
  <si>
    <t>Symetrické připojení k síti MPLS přenosovou rychlostí 1 Gb/s</t>
  </si>
  <si>
    <t>měsíc</t>
  </si>
  <si>
    <t>Asymetrické připojení k síti MPLS přenosovou rychlostí 4096/512 kb/s</t>
  </si>
  <si>
    <t>Asymetrické připojení k síti MPLS přenosovou rychlostí 8192/512 kb/s</t>
  </si>
  <si>
    <t>Asymetrické připojení k síti MPLS přenosovou rychlostí 6144/384 kb/s</t>
  </si>
  <si>
    <t>Asymetrické připojení k síti MPLS přenosovou rychlostí 27/2 Mb/s</t>
  </si>
  <si>
    <t>Orientační počet jednotek za 1 měsíc</t>
  </si>
  <si>
    <t>Pronájem koncového zařízení k přípojce typu HTS</t>
  </si>
  <si>
    <t>Pronájem IP telefonu typu "Základní"</t>
  </si>
  <si>
    <t>Pronájem IP telefonu typu "Manažerský"</t>
  </si>
  <si>
    <t>Přidělení bloku 16 veřejných IP adres (blok adres s CIDR /28)</t>
  </si>
  <si>
    <t>4G (LTE) připojení k síti MPLS</t>
  </si>
  <si>
    <t>Přípojka typu HTS (veřejná telefonní linka)</t>
  </si>
  <si>
    <t>Přípojka služby virtuální pobočkové ústředny</t>
  </si>
  <si>
    <t>Přípojka typu HTS (veřejná telefonní linka) s neomezeným voláním do pevných a mobilních sítí v ČR</t>
  </si>
  <si>
    <t>Přípojka služby virtuální pobočkové ústředny s neomezeným voláním do pevných a mobilních sítí v ČR</t>
  </si>
  <si>
    <t>Přípojka služby virtuální pobočkové ústředny s neomezeným voláním do pevných a mobilních sítí v ČR a 1000 minut do zahraničí</t>
  </si>
  <si>
    <t>Pronájem koncových zařízení k hlasovým službám</t>
  </si>
  <si>
    <t>Připojení k internetu v lokalitě kategorie 1</t>
  </si>
  <si>
    <t>Hlasové služby v pevném místě s neomezeným voláním</t>
  </si>
  <si>
    <t>Hlasové služby v pevném místě s účtovaným voláním</t>
  </si>
  <si>
    <t>minuta</t>
  </si>
  <si>
    <t>Volání do pevných sítí v ČR</t>
  </si>
  <si>
    <t>Volání do mobilních sítí v ČR</t>
  </si>
  <si>
    <t>Volání do neveřejných sítí v ČR</t>
  </si>
  <si>
    <t>Volání do pevných sítí na Slovensku</t>
  </si>
  <si>
    <t>Volání do mobilních sítí na Slovensku</t>
  </si>
  <si>
    <t>Volání do pevných sítí v Rakousku</t>
  </si>
  <si>
    <t>Volání do mobilních sítí v Rakousku</t>
  </si>
  <si>
    <t>Volání do pevných sítí v Německu</t>
  </si>
  <si>
    <t>Volání do mobilních sítí v Německu</t>
  </si>
  <si>
    <t>Volání v rámci služby virtuální pobočkové ústředny</t>
  </si>
  <si>
    <t>Cena celkem za 1 měsíc (bez DPH)</t>
  </si>
  <si>
    <t>DPH [%]</t>
  </si>
  <si>
    <t>Cena celkem za 1 měsíc (s DPH)</t>
  </si>
  <si>
    <t>Cenová nabídka</t>
  </si>
  <si>
    <t>Celková nabídková cena za 1 měsíc bez DPH</t>
  </si>
  <si>
    <t>Celková nabídková cena za 1 měsíc s DPH</t>
  </si>
  <si>
    <t>Záložní symetrické připojení k síti MPLS přenosovou rychlostí 20 Mb/s</t>
  </si>
  <si>
    <t>Záložní symetrické připojení k síti MPLS přenosovou rychlostí 100 Mb/s</t>
  </si>
  <si>
    <t>Připojení k síti MPLS lokalit kategorie 1 s SLA Platinum</t>
  </si>
  <si>
    <t>Připojení k síti MPLS lokalit kategorie 2 s SLA Gold</t>
  </si>
  <si>
    <t>Připojení k síti MPLS lokalit kategorie 3 s SLA Silver</t>
  </si>
  <si>
    <t>Připojení k síti MPLS lokalit kategorie 4 s SLA Bronze</t>
  </si>
  <si>
    <t>Službu je uchazeč schopen poskytnout (Ano/Ne)</t>
  </si>
  <si>
    <t>Symetrické připojení k síti MPLS přenosovou rychlostí 300 Mb/s</t>
  </si>
  <si>
    <t>Záložní symetrické připojení k síti MPLS přenosovou rychlostí 50 Mb/s</t>
  </si>
  <si>
    <t>Celková nabídková cena za dobu plnění (48 měsíců) bez DPH</t>
  </si>
  <si>
    <t>Celková nabídková cena za dobu plnění (48 měsíců) s DPH</t>
  </si>
  <si>
    <t>Asymetrické připojení k síti MPLS přenosovou rychlostí 18/1 Mb/s</t>
  </si>
  <si>
    <t>Asymetrické připojení k síti MPLS přenosovou rychlostí 3072/256 kb/s</t>
  </si>
  <si>
    <t>Záložní symetrické připojení k síti MPLS přenosovou rychlostí 300 Mb/s</t>
  </si>
  <si>
    <t>Poskytovatel vyplní či upraví pouze sloupce B a D (modře označené buňky), obsah a vzorce ostatních buněk upravovat nesmí. Veškeré slevy a bonusy poskytované dodavatelem budou započteny do jednotkových cen uvedených ve sloupci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</si>
</sst>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164" fontId="2" fillId="0" borderId="20" xfId="0" applyNumberFormat="1" applyFont="1" applyFill="1" applyBorder="1" applyAlignment="1">
      <alignment horizontal="left" vertical="top"/>
    </xf>
    <xf numFmtId="164" fontId="3" fillId="0" borderId="11" xfId="0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164" fontId="3" fillId="0" borderId="22" xfId="0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164" fontId="2" fillId="3" borderId="9" xfId="0" applyNumberFormat="1" applyFont="1" applyFill="1" applyBorder="1" applyAlignment="1">
      <alignment horizontal="left" vertical="top"/>
    </xf>
    <xf numFmtId="164" fontId="2" fillId="3" borderId="5" xfId="0" applyNumberFormat="1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 topLeftCell="A1">
      <selection activeCell="A1" sqref="A1:H1"/>
    </sheetView>
  </sheetViews>
  <sheetFormatPr defaultColWidth="9.140625" defaultRowHeight="15"/>
  <cols>
    <col min="1" max="1" width="69.7109375" style="6" customWidth="1"/>
    <col min="2" max="2" width="16.8515625" style="6" customWidth="1"/>
    <col min="3" max="3" width="9.57421875" style="6" customWidth="1"/>
    <col min="4" max="4" width="13.7109375" style="1" customWidth="1"/>
    <col min="5" max="6" width="13.7109375" style="6" customWidth="1"/>
    <col min="7" max="7" width="8.7109375" style="6" customWidth="1"/>
    <col min="8" max="8" width="13.7109375" style="6" customWidth="1"/>
    <col min="9" max="16384" width="9.140625" style="1" customWidth="1"/>
  </cols>
  <sheetData>
    <row r="1" spans="1:8" s="3" customFormat="1" ht="34.5" customHeight="1">
      <c r="A1" s="42" t="s">
        <v>54</v>
      </c>
      <c r="B1" s="42"/>
      <c r="C1" s="42"/>
      <c r="D1" s="42"/>
      <c r="E1" s="42"/>
      <c r="F1" s="42"/>
      <c r="G1" s="42"/>
      <c r="H1" s="42"/>
    </row>
    <row r="3" spans="1:8" ht="28.5" customHeight="1">
      <c r="A3" s="44" t="s">
        <v>71</v>
      </c>
      <c r="B3" s="44"/>
      <c r="C3" s="44"/>
      <c r="D3" s="44"/>
      <c r="E3" s="44"/>
      <c r="F3" s="44"/>
      <c r="G3" s="44"/>
      <c r="H3" s="44"/>
    </row>
    <row r="4" ht="13.5" thickBot="1"/>
    <row r="5" spans="1:8" ht="39" thickBot="1">
      <c r="A5" s="7" t="s">
        <v>0</v>
      </c>
      <c r="B5" s="31" t="s">
        <v>63</v>
      </c>
      <c r="C5" s="8" t="s">
        <v>1</v>
      </c>
      <c r="D5" s="38" t="s">
        <v>2</v>
      </c>
      <c r="E5" s="20" t="s">
        <v>25</v>
      </c>
      <c r="F5" s="21" t="s">
        <v>51</v>
      </c>
      <c r="G5" s="21" t="s">
        <v>52</v>
      </c>
      <c r="H5" s="22" t="s">
        <v>53</v>
      </c>
    </row>
    <row r="6" spans="1:8" ht="15.75" customHeight="1" thickBot="1">
      <c r="A6" s="39" t="s">
        <v>37</v>
      </c>
      <c r="B6" s="40"/>
      <c r="C6" s="40"/>
      <c r="D6" s="40"/>
      <c r="E6" s="40"/>
      <c r="F6" s="40"/>
      <c r="G6" s="40"/>
      <c r="H6" s="41"/>
    </row>
    <row r="7" spans="1:8" ht="15">
      <c r="A7" s="9" t="s">
        <v>8</v>
      </c>
      <c r="B7" s="32"/>
      <c r="C7" s="10" t="s">
        <v>20</v>
      </c>
      <c r="D7" s="35"/>
      <c r="E7" s="23">
        <v>0</v>
      </c>
      <c r="F7" s="24">
        <f aca="true" t="shared" si="0" ref="F7:F13">D7*E7</f>
        <v>0</v>
      </c>
      <c r="G7" s="10">
        <v>21</v>
      </c>
      <c r="H7" s="5">
        <f>((F7/100)*G7)+F7</f>
        <v>0</v>
      </c>
    </row>
    <row r="8" spans="1:8" ht="15">
      <c r="A8" s="9" t="s">
        <v>7</v>
      </c>
      <c r="B8" s="32"/>
      <c r="C8" s="10" t="s">
        <v>20</v>
      </c>
      <c r="D8" s="35"/>
      <c r="E8" s="23">
        <v>0</v>
      </c>
      <c r="F8" s="24">
        <f t="shared" si="0"/>
        <v>0</v>
      </c>
      <c r="G8" s="10">
        <v>21</v>
      </c>
      <c r="H8" s="5">
        <f>((F8/100)*G8)+F8</f>
        <v>0</v>
      </c>
    </row>
    <row r="9" spans="1:8" ht="15">
      <c r="A9" s="9" t="s">
        <v>3</v>
      </c>
      <c r="B9" s="32"/>
      <c r="C9" s="10" t="s">
        <v>20</v>
      </c>
      <c r="D9" s="35"/>
      <c r="E9" s="23">
        <v>0</v>
      </c>
      <c r="F9" s="24">
        <f t="shared" si="0"/>
        <v>0</v>
      </c>
      <c r="G9" s="10">
        <v>21</v>
      </c>
      <c r="H9" s="5">
        <f aca="true" t="shared" si="1" ref="H9:H13">((F9/100)*G9)+F9</f>
        <v>0</v>
      </c>
    </row>
    <row r="10" spans="1:8" ht="15">
      <c r="A10" s="9" t="s">
        <v>4</v>
      </c>
      <c r="B10" s="32"/>
      <c r="C10" s="10" t="s">
        <v>20</v>
      </c>
      <c r="D10" s="35"/>
      <c r="E10" s="23">
        <v>1</v>
      </c>
      <c r="F10" s="24">
        <f t="shared" si="0"/>
        <v>0</v>
      </c>
      <c r="G10" s="10">
        <v>21</v>
      </c>
      <c r="H10" s="5">
        <f t="shared" si="1"/>
        <v>0</v>
      </c>
    </row>
    <row r="11" spans="1:8" ht="15">
      <c r="A11" s="9" t="s">
        <v>5</v>
      </c>
      <c r="B11" s="32"/>
      <c r="C11" s="10" t="s">
        <v>20</v>
      </c>
      <c r="D11" s="35"/>
      <c r="E11" s="23">
        <v>0</v>
      </c>
      <c r="F11" s="24">
        <f t="shared" si="0"/>
        <v>0</v>
      </c>
      <c r="G11" s="10">
        <v>21</v>
      </c>
      <c r="H11" s="5">
        <f t="shared" si="1"/>
        <v>0</v>
      </c>
    </row>
    <row r="12" spans="1:8" ht="15">
      <c r="A12" s="9" t="s">
        <v>6</v>
      </c>
      <c r="B12" s="32"/>
      <c r="C12" s="10" t="s">
        <v>20</v>
      </c>
      <c r="D12" s="35"/>
      <c r="E12" s="23">
        <v>0</v>
      </c>
      <c r="F12" s="24">
        <f t="shared" si="0"/>
        <v>0</v>
      </c>
      <c r="G12" s="10">
        <v>21</v>
      </c>
      <c r="H12" s="5">
        <f t="shared" si="1"/>
        <v>0</v>
      </c>
    </row>
    <row r="13" spans="1:8" ht="13.5" thickBot="1">
      <c r="A13" s="11" t="s">
        <v>29</v>
      </c>
      <c r="B13" s="33"/>
      <c r="C13" s="12" t="s">
        <v>20</v>
      </c>
      <c r="D13" s="35"/>
      <c r="E13" s="25">
        <v>1</v>
      </c>
      <c r="F13" s="24">
        <f t="shared" si="0"/>
        <v>0</v>
      </c>
      <c r="G13" s="12">
        <v>21</v>
      </c>
      <c r="H13" s="5">
        <f t="shared" si="1"/>
        <v>0</v>
      </c>
    </row>
    <row r="14" spans="1:8" ht="13.5" customHeight="1" thickBot="1">
      <c r="A14" s="39" t="s">
        <v>59</v>
      </c>
      <c r="B14" s="40"/>
      <c r="C14" s="40"/>
      <c r="D14" s="40"/>
      <c r="E14" s="40"/>
      <c r="F14" s="40"/>
      <c r="G14" s="40"/>
      <c r="H14" s="41"/>
    </row>
    <row r="15" spans="1:8" ht="15">
      <c r="A15" s="9" t="s">
        <v>17</v>
      </c>
      <c r="B15" s="32"/>
      <c r="C15" s="10" t="s">
        <v>20</v>
      </c>
      <c r="D15" s="35"/>
      <c r="E15" s="23">
        <v>0</v>
      </c>
      <c r="F15" s="24">
        <f aca="true" t="shared" si="2" ref="F15:F18">D15*E15</f>
        <v>0</v>
      </c>
      <c r="G15" s="10">
        <v>21</v>
      </c>
      <c r="H15" s="5">
        <f aca="true" t="shared" si="3" ref="H15:H18">((F15/100)*G15)+F15</f>
        <v>0</v>
      </c>
    </row>
    <row r="16" spans="1:8" ht="15">
      <c r="A16" s="9" t="s">
        <v>64</v>
      </c>
      <c r="B16" s="32"/>
      <c r="C16" s="10" t="s">
        <v>20</v>
      </c>
      <c r="D16" s="35"/>
      <c r="E16" s="23">
        <v>1</v>
      </c>
      <c r="F16" s="24">
        <f t="shared" si="2"/>
        <v>0</v>
      </c>
      <c r="G16" s="10">
        <v>21</v>
      </c>
      <c r="H16" s="5">
        <f t="shared" si="3"/>
        <v>0</v>
      </c>
    </row>
    <row r="17" spans="1:8" ht="15">
      <c r="A17" s="9" t="s">
        <v>18</v>
      </c>
      <c r="B17" s="32"/>
      <c r="C17" s="10" t="s">
        <v>20</v>
      </c>
      <c r="D17" s="35"/>
      <c r="E17" s="23">
        <v>0</v>
      </c>
      <c r="F17" s="24">
        <f t="shared" si="2"/>
        <v>0</v>
      </c>
      <c r="G17" s="10">
        <v>21</v>
      </c>
      <c r="H17" s="5">
        <f t="shared" si="3"/>
        <v>0</v>
      </c>
    </row>
    <row r="18" spans="1:8" ht="15">
      <c r="A18" s="9" t="s">
        <v>19</v>
      </c>
      <c r="B18" s="32"/>
      <c r="C18" s="10" t="s">
        <v>20</v>
      </c>
      <c r="D18" s="35"/>
      <c r="E18" s="23">
        <v>0</v>
      </c>
      <c r="F18" s="24">
        <f t="shared" si="2"/>
        <v>0</v>
      </c>
      <c r="G18" s="10">
        <v>21</v>
      </c>
      <c r="H18" s="5">
        <f t="shared" si="3"/>
        <v>0</v>
      </c>
    </row>
    <row r="19" spans="1:8" ht="12.75" customHeight="1">
      <c r="A19" s="9" t="s">
        <v>58</v>
      </c>
      <c r="B19" s="32"/>
      <c r="C19" s="10" t="s">
        <v>20</v>
      </c>
      <c r="D19" s="35"/>
      <c r="E19" s="23">
        <v>0</v>
      </c>
      <c r="F19" s="24">
        <f>D19*E19</f>
        <v>0</v>
      </c>
      <c r="G19" s="10">
        <v>21</v>
      </c>
      <c r="H19" s="5">
        <f>((F19/100)*G19)+F19</f>
        <v>0</v>
      </c>
    </row>
    <row r="20" spans="1:8" ht="12.75" customHeight="1" thickBot="1">
      <c r="A20" s="9" t="s">
        <v>70</v>
      </c>
      <c r="B20" s="32"/>
      <c r="C20" s="10" t="s">
        <v>20</v>
      </c>
      <c r="D20" s="35"/>
      <c r="E20" s="23">
        <v>1</v>
      </c>
      <c r="F20" s="24">
        <f>D20*E20</f>
        <v>0</v>
      </c>
      <c r="G20" s="10">
        <v>21</v>
      </c>
      <c r="H20" s="5">
        <f>((F20/100)*G20)+F20</f>
        <v>0</v>
      </c>
    </row>
    <row r="21" spans="1:8" ht="13.5" customHeight="1" thickBot="1">
      <c r="A21" s="39" t="s">
        <v>60</v>
      </c>
      <c r="B21" s="40"/>
      <c r="C21" s="40"/>
      <c r="D21" s="40"/>
      <c r="E21" s="40"/>
      <c r="F21" s="40"/>
      <c r="G21" s="40"/>
      <c r="H21" s="41"/>
    </row>
    <row r="22" spans="1:8" ht="15">
      <c r="A22" s="9" t="s">
        <v>14</v>
      </c>
      <c r="B22" s="32"/>
      <c r="C22" s="10" t="s">
        <v>20</v>
      </c>
      <c r="D22" s="35"/>
      <c r="E22" s="23">
        <v>0</v>
      </c>
      <c r="F22" s="24">
        <f aca="true" t="shared" si="4" ref="F22:F27">D22*E22</f>
        <v>0</v>
      </c>
      <c r="G22" s="10">
        <v>21</v>
      </c>
      <c r="H22" s="5">
        <f>((F22/100)*G22)+F22</f>
        <v>0</v>
      </c>
    </row>
    <row r="23" spans="1:8" ht="15">
      <c r="A23" s="9" t="s">
        <v>16</v>
      </c>
      <c r="B23" s="32"/>
      <c r="C23" s="10" t="s">
        <v>20</v>
      </c>
      <c r="D23" s="35"/>
      <c r="E23" s="23">
        <v>0</v>
      </c>
      <c r="F23" s="24">
        <f t="shared" si="4"/>
        <v>0</v>
      </c>
      <c r="G23" s="10">
        <v>21</v>
      </c>
      <c r="H23" s="5">
        <f aca="true" t="shared" si="5" ref="H23:H27">((F23/100)*G23)+F23</f>
        <v>0</v>
      </c>
    </row>
    <row r="24" spans="1:8" ht="15">
      <c r="A24" s="9" t="s">
        <v>17</v>
      </c>
      <c r="B24" s="32"/>
      <c r="C24" s="10" t="s">
        <v>20</v>
      </c>
      <c r="D24" s="35"/>
      <c r="E24" s="23">
        <v>3</v>
      </c>
      <c r="F24" s="24">
        <f t="shared" si="4"/>
        <v>0</v>
      </c>
      <c r="G24" s="10">
        <v>21</v>
      </c>
      <c r="H24" s="5">
        <f t="shared" si="5"/>
        <v>0</v>
      </c>
    </row>
    <row r="25" spans="1:8" ht="12.75" customHeight="1">
      <c r="A25" s="9" t="s">
        <v>64</v>
      </c>
      <c r="B25" s="32"/>
      <c r="C25" s="10" t="s">
        <v>20</v>
      </c>
      <c r="D25" s="35"/>
      <c r="E25" s="23">
        <v>0</v>
      </c>
      <c r="F25" s="24">
        <f t="shared" si="4"/>
        <v>0</v>
      </c>
      <c r="G25" s="10">
        <v>21</v>
      </c>
      <c r="H25" s="5">
        <f t="shared" si="5"/>
        <v>0</v>
      </c>
    </row>
    <row r="26" spans="1:8" ht="12.75" customHeight="1">
      <c r="A26" s="9" t="s">
        <v>18</v>
      </c>
      <c r="B26" s="32"/>
      <c r="C26" s="10" t="s">
        <v>20</v>
      </c>
      <c r="D26" s="35"/>
      <c r="E26" s="23">
        <v>0</v>
      </c>
      <c r="F26" s="24">
        <f>D26*E26</f>
        <v>0</v>
      </c>
      <c r="G26" s="10">
        <v>21</v>
      </c>
      <c r="H26" s="5">
        <f>((F26/100)*G26)+F26</f>
        <v>0</v>
      </c>
    </row>
    <row r="27" spans="1:8" ht="15">
      <c r="A27" s="9" t="s">
        <v>19</v>
      </c>
      <c r="B27" s="32"/>
      <c r="C27" s="10" t="s">
        <v>20</v>
      </c>
      <c r="D27" s="35"/>
      <c r="E27" s="23">
        <v>0</v>
      </c>
      <c r="F27" s="24">
        <f t="shared" si="4"/>
        <v>0</v>
      </c>
      <c r="G27" s="10">
        <v>21</v>
      </c>
      <c r="H27" s="5">
        <f t="shared" si="5"/>
        <v>0</v>
      </c>
    </row>
    <row r="28" spans="1:8" ht="15">
      <c r="A28" s="9" t="s">
        <v>57</v>
      </c>
      <c r="B28" s="32"/>
      <c r="C28" s="10" t="s">
        <v>20</v>
      </c>
      <c r="D28" s="35"/>
      <c r="E28" s="23">
        <v>3</v>
      </c>
      <c r="F28" s="24">
        <f>D28*E28</f>
        <v>0</v>
      </c>
      <c r="G28" s="10">
        <v>21</v>
      </c>
      <c r="H28" s="5">
        <f>((F28/100)*G28)+F28</f>
        <v>0</v>
      </c>
    </row>
    <row r="29" spans="1:8" ht="15">
      <c r="A29" s="9" t="s">
        <v>65</v>
      </c>
      <c r="B29" s="32"/>
      <c r="C29" s="10" t="s">
        <v>20</v>
      </c>
      <c r="D29" s="35"/>
      <c r="E29" s="23">
        <v>0</v>
      </c>
      <c r="F29" s="24">
        <f aca="true" t="shared" si="6" ref="F29:F30">D29*E29</f>
        <v>0</v>
      </c>
      <c r="G29" s="10">
        <v>21</v>
      </c>
      <c r="H29" s="5">
        <f aca="true" t="shared" si="7" ref="H29:H30">((F29/100)*G29)+F29</f>
        <v>0</v>
      </c>
    </row>
    <row r="30" spans="1:8" ht="13.5" thickBot="1">
      <c r="A30" s="9" t="s">
        <v>58</v>
      </c>
      <c r="B30" s="32"/>
      <c r="C30" s="10" t="s">
        <v>20</v>
      </c>
      <c r="D30" s="35"/>
      <c r="E30" s="23">
        <v>0</v>
      </c>
      <c r="F30" s="24">
        <f t="shared" si="6"/>
        <v>0</v>
      </c>
      <c r="G30" s="10">
        <v>21</v>
      </c>
      <c r="H30" s="5">
        <f t="shared" si="7"/>
        <v>0</v>
      </c>
    </row>
    <row r="31" spans="1:8" ht="12.75" customHeight="1" thickBot="1">
      <c r="A31" s="39" t="s">
        <v>61</v>
      </c>
      <c r="B31" s="40"/>
      <c r="C31" s="40"/>
      <c r="D31" s="40"/>
      <c r="E31" s="40"/>
      <c r="F31" s="40"/>
      <c r="G31" s="40"/>
      <c r="H31" s="41"/>
    </row>
    <row r="32" spans="1:8" ht="12.75" customHeight="1">
      <c r="A32" s="9" t="s">
        <v>11</v>
      </c>
      <c r="B32" s="32"/>
      <c r="C32" s="10" t="s">
        <v>20</v>
      </c>
      <c r="D32" s="35"/>
      <c r="E32" s="23">
        <v>7</v>
      </c>
      <c r="F32" s="24">
        <f aca="true" t="shared" si="8" ref="F32:F39">D32*E32</f>
        <v>0</v>
      </c>
      <c r="G32" s="10">
        <v>21</v>
      </c>
      <c r="H32" s="5">
        <f>((F32/100)*G32)+F32</f>
        <v>0</v>
      </c>
    </row>
    <row r="33" spans="1:8" ht="15">
      <c r="A33" s="9" t="s">
        <v>12</v>
      </c>
      <c r="B33" s="32"/>
      <c r="C33" s="10" t="s">
        <v>20</v>
      </c>
      <c r="D33" s="35"/>
      <c r="E33" s="23">
        <v>0</v>
      </c>
      <c r="F33" s="24">
        <f t="shared" si="8"/>
        <v>0</v>
      </c>
      <c r="G33" s="10">
        <v>21</v>
      </c>
      <c r="H33" s="5">
        <f aca="true" t="shared" si="9" ref="H33:H39">((F33/100)*G33)+F33</f>
        <v>0</v>
      </c>
    </row>
    <row r="34" spans="1:8" ht="15">
      <c r="A34" s="9" t="s">
        <v>13</v>
      </c>
      <c r="B34" s="32"/>
      <c r="C34" s="10" t="s">
        <v>20</v>
      </c>
      <c r="D34" s="35"/>
      <c r="E34" s="23">
        <v>0</v>
      </c>
      <c r="F34" s="24">
        <f t="shared" si="8"/>
        <v>0</v>
      </c>
      <c r="G34" s="10">
        <v>21</v>
      </c>
      <c r="H34" s="5">
        <f t="shared" si="9"/>
        <v>0</v>
      </c>
    </row>
    <row r="35" spans="1:8" ht="15">
      <c r="A35" s="9" t="s">
        <v>14</v>
      </c>
      <c r="B35" s="32"/>
      <c r="C35" s="10" t="s">
        <v>20</v>
      </c>
      <c r="D35" s="35"/>
      <c r="E35" s="23">
        <v>0</v>
      </c>
      <c r="F35" s="24">
        <f t="shared" si="8"/>
        <v>0</v>
      </c>
      <c r="G35" s="10">
        <v>21</v>
      </c>
      <c r="H35" s="5">
        <f t="shared" si="9"/>
        <v>0</v>
      </c>
    </row>
    <row r="36" spans="1:8" ht="15">
      <c r="A36" s="9" t="s">
        <v>15</v>
      </c>
      <c r="B36" s="32"/>
      <c r="C36" s="10" t="s">
        <v>20</v>
      </c>
      <c r="D36" s="35"/>
      <c r="E36" s="23">
        <v>0</v>
      </c>
      <c r="F36" s="24">
        <f t="shared" si="8"/>
        <v>0</v>
      </c>
      <c r="G36" s="10">
        <v>21</v>
      </c>
      <c r="H36" s="5">
        <f t="shared" si="9"/>
        <v>0</v>
      </c>
    </row>
    <row r="37" spans="1:8" ht="15">
      <c r="A37" s="13" t="s">
        <v>22</v>
      </c>
      <c r="B37" s="32"/>
      <c r="C37" s="10" t="s">
        <v>20</v>
      </c>
      <c r="D37" s="35"/>
      <c r="E37" s="23">
        <v>1</v>
      </c>
      <c r="F37" s="24">
        <f t="shared" si="8"/>
        <v>0</v>
      </c>
      <c r="G37" s="10">
        <v>21</v>
      </c>
      <c r="H37" s="5">
        <f t="shared" si="9"/>
        <v>0</v>
      </c>
    </row>
    <row r="38" spans="1:8" ht="15">
      <c r="A38" s="13" t="s">
        <v>68</v>
      </c>
      <c r="B38" s="32"/>
      <c r="C38" s="10" t="s">
        <v>20</v>
      </c>
      <c r="D38" s="35"/>
      <c r="E38" s="23">
        <v>1</v>
      </c>
      <c r="F38" s="24">
        <f t="shared" si="8"/>
        <v>0</v>
      </c>
      <c r="G38" s="10">
        <v>21</v>
      </c>
      <c r="H38" s="5">
        <f t="shared" si="9"/>
        <v>0</v>
      </c>
    </row>
    <row r="39" spans="1:8" ht="13.5" thickBot="1">
      <c r="A39" s="13" t="s">
        <v>24</v>
      </c>
      <c r="B39" s="34"/>
      <c r="C39" s="14" t="s">
        <v>20</v>
      </c>
      <c r="D39" s="35"/>
      <c r="E39" s="26">
        <v>5</v>
      </c>
      <c r="F39" s="24">
        <f t="shared" si="8"/>
        <v>0</v>
      </c>
      <c r="G39" s="14">
        <v>21</v>
      </c>
      <c r="H39" s="5">
        <f t="shared" si="9"/>
        <v>0</v>
      </c>
    </row>
    <row r="40" spans="1:8" ht="12.75" customHeight="1" thickBot="1">
      <c r="A40" s="39" t="s">
        <v>62</v>
      </c>
      <c r="B40" s="40"/>
      <c r="C40" s="40"/>
      <c r="D40" s="40"/>
      <c r="E40" s="40"/>
      <c r="F40" s="40"/>
      <c r="G40" s="40"/>
      <c r="H40" s="41"/>
    </row>
    <row r="41" spans="1:8" ht="15">
      <c r="A41" s="9" t="s">
        <v>9</v>
      </c>
      <c r="B41" s="32"/>
      <c r="C41" s="10" t="s">
        <v>20</v>
      </c>
      <c r="D41" s="35"/>
      <c r="E41" s="23">
        <v>2</v>
      </c>
      <c r="F41" s="24">
        <f>D41*E41</f>
        <v>0</v>
      </c>
      <c r="G41" s="10">
        <v>21</v>
      </c>
      <c r="H41" s="5">
        <f>((F41/100)*G41)+F41</f>
        <v>0</v>
      </c>
    </row>
    <row r="42" spans="1:8" ht="15">
      <c r="A42" s="9" t="s">
        <v>10</v>
      </c>
      <c r="B42" s="32"/>
      <c r="C42" s="10" t="s">
        <v>20</v>
      </c>
      <c r="D42" s="35"/>
      <c r="E42" s="23">
        <v>0</v>
      </c>
      <c r="F42" s="24">
        <f>D42*E42</f>
        <v>0</v>
      </c>
      <c r="G42" s="10">
        <v>21</v>
      </c>
      <c r="H42" s="5">
        <f aca="true" t="shared" si="10" ref="H42:H50">((F42/100)*G42)+F42</f>
        <v>0</v>
      </c>
    </row>
    <row r="43" spans="1:8" ht="12.75" customHeight="1">
      <c r="A43" s="9" t="s">
        <v>11</v>
      </c>
      <c r="B43" s="32"/>
      <c r="C43" s="10" t="s">
        <v>20</v>
      </c>
      <c r="D43" s="35"/>
      <c r="E43" s="23">
        <v>0</v>
      </c>
      <c r="F43" s="24">
        <f aca="true" t="shared" si="11" ref="F43:F45">D43*E43</f>
        <v>0</v>
      </c>
      <c r="G43" s="10">
        <v>21</v>
      </c>
      <c r="H43" s="5">
        <f t="shared" si="10"/>
        <v>0</v>
      </c>
    </row>
    <row r="44" spans="1:8" ht="15">
      <c r="A44" s="9" t="s">
        <v>12</v>
      </c>
      <c r="B44" s="32"/>
      <c r="C44" s="10" t="s">
        <v>20</v>
      </c>
      <c r="D44" s="35"/>
      <c r="E44" s="23">
        <v>0</v>
      </c>
      <c r="F44" s="24">
        <f t="shared" si="11"/>
        <v>0</v>
      </c>
      <c r="G44" s="10">
        <v>21</v>
      </c>
      <c r="H44" s="5">
        <f t="shared" si="10"/>
        <v>0</v>
      </c>
    </row>
    <row r="45" spans="1:8" ht="15">
      <c r="A45" s="9" t="s">
        <v>13</v>
      </c>
      <c r="B45" s="32"/>
      <c r="C45" s="10" t="s">
        <v>20</v>
      </c>
      <c r="D45" s="35"/>
      <c r="E45" s="23">
        <v>0</v>
      </c>
      <c r="F45" s="24">
        <f t="shared" si="11"/>
        <v>0</v>
      </c>
      <c r="G45" s="10">
        <v>21</v>
      </c>
      <c r="H45" s="5">
        <f t="shared" si="10"/>
        <v>0</v>
      </c>
    </row>
    <row r="46" spans="1:8" s="2" customFormat="1" ht="12.75" customHeight="1">
      <c r="A46" s="9" t="s">
        <v>69</v>
      </c>
      <c r="B46" s="32"/>
      <c r="C46" s="10" t="s">
        <v>20</v>
      </c>
      <c r="D46" s="35"/>
      <c r="E46" s="23">
        <v>18</v>
      </c>
      <c r="F46" s="24">
        <f>D46*E46</f>
        <v>0</v>
      </c>
      <c r="G46" s="10">
        <v>21</v>
      </c>
      <c r="H46" s="5">
        <f>((F46/100)*G46)+F46</f>
        <v>0</v>
      </c>
    </row>
    <row r="47" spans="1:8" ht="15">
      <c r="A47" s="9" t="s">
        <v>21</v>
      </c>
      <c r="B47" s="32"/>
      <c r="C47" s="10" t="s">
        <v>20</v>
      </c>
      <c r="D47" s="35"/>
      <c r="E47" s="23">
        <v>1</v>
      </c>
      <c r="F47" s="24">
        <f aca="true" t="shared" si="12" ref="F47:F50">D47*E47</f>
        <v>0</v>
      </c>
      <c r="G47" s="10">
        <v>21</v>
      </c>
      <c r="H47" s="5">
        <f t="shared" si="10"/>
        <v>0</v>
      </c>
    </row>
    <row r="48" spans="1:8" ht="15">
      <c r="A48" s="9" t="s">
        <v>23</v>
      </c>
      <c r="B48" s="32"/>
      <c r="C48" s="10" t="s">
        <v>20</v>
      </c>
      <c r="D48" s="35"/>
      <c r="E48" s="23">
        <v>3</v>
      </c>
      <c r="F48" s="24">
        <f t="shared" si="12"/>
        <v>0</v>
      </c>
      <c r="G48" s="10">
        <v>21</v>
      </c>
      <c r="H48" s="5">
        <f t="shared" si="10"/>
        <v>0</v>
      </c>
    </row>
    <row r="49" spans="1:8" ht="15">
      <c r="A49" s="9" t="s">
        <v>22</v>
      </c>
      <c r="B49" s="32"/>
      <c r="C49" s="10" t="s">
        <v>20</v>
      </c>
      <c r="D49" s="35"/>
      <c r="E49" s="23">
        <v>1</v>
      </c>
      <c r="F49" s="24">
        <f t="shared" si="12"/>
        <v>0</v>
      </c>
      <c r="G49" s="10">
        <v>21</v>
      </c>
      <c r="H49" s="5">
        <f t="shared" si="10"/>
        <v>0</v>
      </c>
    </row>
    <row r="50" spans="1:8" ht="13.5" thickBot="1">
      <c r="A50" s="11" t="s">
        <v>30</v>
      </c>
      <c r="B50" s="33"/>
      <c r="C50" s="12" t="s">
        <v>20</v>
      </c>
      <c r="D50" s="35"/>
      <c r="E50" s="25">
        <v>43</v>
      </c>
      <c r="F50" s="24">
        <f t="shared" si="12"/>
        <v>0</v>
      </c>
      <c r="G50" s="12">
        <v>21</v>
      </c>
      <c r="H50" s="5">
        <f t="shared" si="10"/>
        <v>0</v>
      </c>
    </row>
    <row r="51" spans="1:8" ht="13.5" thickBot="1">
      <c r="A51" s="39" t="s">
        <v>38</v>
      </c>
      <c r="B51" s="40"/>
      <c r="C51" s="40"/>
      <c r="D51" s="40"/>
      <c r="E51" s="40"/>
      <c r="F51" s="40"/>
      <c r="G51" s="40"/>
      <c r="H51" s="41"/>
    </row>
    <row r="52" spans="1:8" ht="15">
      <c r="A52" s="13" t="s">
        <v>33</v>
      </c>
      <c r="B52" s="34"/>
      <c r="C52" s="14" t="s">
        <v>20</v>
      </c>
      <c r="D52" s="35"/>
      <c r="E52" s="26">
        <v>0</v>
      </c>
      <c r="F52" s="24">
        <f>D52*E52</f>
        <v>0</v>
      </c>
      <c r="G52" s="14">
        <v>21</v>
      </c>
      <c r="H52" s="27">
        <f>((F52/100)*G52)+F52</f>
        <v>0</v>
      </c>
    </row>
    <row r="53" spans="1:8" ht="15">
      <c r="A53" s="9" t="s">
        <v>34</v>
      </c>
      <c r="B53" s="32"/>
      <c r="C53" s="10" t="s">
        <v>20</v>
      </c>
      <c r="D53" s="35"/>
      <c r="E53" s="23">
        <v>0</v>
      </c>
      <c r="F53" s="24">
        <f>D53*E53</f>
        <v>0</v>
      </c>
      <c r="G53" s="10">
        <v>21</v>
      </c>
      <c r="H53" s="27">
        <f aca="true" t="shared" si="13" ref="H53:H54">((F53/100)*G53)+F53</f>
        <v>0</v>
      </c>
    </row>
    <row r="54" spans="1:8" ht="26.25" thickBot="1">
      <c r="A54" s="43" t="s">
        <v>35</v>
      </c>
      <c r="B54" s="33"/>
      <c r="C54" s="12" t="s">
        <v>20</v>
      </c>
      <c r="D54" s="35"/>
      <c r="E54" s="25">
        <v>0</v>
      </c>
      <c r="F54" s="24">
        <f>D54*E54</f>
        <v>0</v>
      </c>
      <c r="G54" s="12">
        <v>21</v>
      </c>
      <c r="H54" s="27">
        <f t="shared" si="13"/>
        <v>0</v>
      </c>
    </row>
    <row r="55" spans="1:8" ht="13.5" thickBot="1">
      <c r="A55" s="39" t="s">
        <v>39</v>
      </c>
      <c r="B55" s="40"/>
      <c r="C55" s="40"/>
      <c r="D55" s="40"/>
      <c r="E55" s="40"/>
      <c r="F55" s="40"/>
      <c r="G55" s="40"/>
      <c r="H55" s="41"/>
    </row>
    <row r="56" spans="1:8" ht="15">
      <c r="A56" s="13" t="s">
        <v>31</v>
      </c>
      <c r="B56" s="34"/>
      <c r="C56" s="14" t="s">
        <v>20</v>
      </c>
      <c r="D56" s="35"/>
      <c r="E56" s="26">
        <v>93</v>
      </c>
      <c r="F56" s="24">
        <f>D56*E56</f>
        <v>0</v>
      </c>
      <c r="G56" s="14">
        <v>21</v>
      </c>
      <c r="H56" s="27">
        <f>((F56/100)*G56)+F56</f>
        <v>0</v>
      </c>
    </row>
    <row r="57" spans="1:8" ht="15">
      <c r="A57" s="9" t="s">
        <v>32</v>
      </c>
      <c r="B57" s="32"/>
      <c r="C57" s="10" t="s">
        <v>20</v>
      </c>
      <c r="D57" s="35"/>
      <c r="E57" s="23">
        <v>418</v>
      </c>
      <c r="F57" s="24">
        <f aca="true" t="shared" si="14" ref="F57:F67">D57*E57</f>
        <v>0</v>
      </c>
      <c r="G57" s="10">
        <v>21</v>
      </c>
      <c r="H57" s="27">
        <f aca="true" t="shared" si="15" ref="H57:H67">((F57/100)*G57)+F57</f>
        <v>0</v>
      </c>
    </row>
    <row r="58" spans="1:8" ht="15">
      <c r="A58" s="9" t="s">
        <v>50</v>
      </c>
      <c r="B58" s="32"/>
      <c r="C58" s="10" t="s">
        <v>40</v>
      </c>
      <c r="D58" s="36"/>
      <c r="E58" s="23">
        <v>10000</v>
      </c>
      <c r="F58" s="24">
        <f t="shared" si="14"/>
        <v>0</v>
      </c>
      <c r="G58" s="10">
        <v>21</v>
      </c>
      <c r="H58" s="27">
        <f t="shared" si="15"/>
        <v>0</v>
      </c>
    </row>
    <row r="59" spans="1:8" ht="15">
      <c r="A59" s="9" t="s">
        <v>41</v>
      </c>
      <c r="B59" s="32"/>
      <c r="C59" s="10" t="s">
        <v>40</v>
      </c>
      <c r="D59" s="36"/>
      <c r="E59" s="23">
        <v>10000</v>
      </c>
      <c r="F59" s="24">
        <f t="shared" si="14"/>
        <v>0</v>
      </c>
      <c r="G59" s="10">
        <v>21</v>
      </c>
      <c r="H59" s="27">
        <f t="shared" si="15"/>
        <v>0</v>
      </c>
    </row>
    <row r="60" spans="1:8" ht="15">
      <c r="A60" s="9" t="s">
        <v>42</v>
      </c>
      <c r="B60" s="32"/>
      <c r="C60" s="10" t="s">
        <v>40</v>
      </c>
      <c r="D60" s="36"/>
      <c r="E60" s="23">
        <v>7000</v>
      </c>
      <c r="F60" s="24">
        <f t="shared" si="14"/>
        <v>0</v>
      </c>
      <c r="G60" s="10">
        <v>21</v>
      </c>
      <c r="H60" s="27">
        <f t="shared" si="15"/>
        <v>0</v>
      </c>
    </row>
    <row r="61" spans="1:8" s="2" customFormat="1" ht="12.75" customHeight="1">
      <c r="A61" s="9" t="s">
        <v>43</v>
      </c>
      <c r="B61" s="32"/>
      <c r="C61" s="10" t="s">
        <v>40</v>
      </c>
      <c r="D61" s="36"/>
      <c r="E61" s="23">
        <v>200</v>
      </c>
      <c r="F61" s="24">
        <f t="shared" si="14"/>
        <v>0</v>
      </c>
      <c r="G61" s="10">
        <v>21</v>
      </c>
      <c r="H61" s="27">
        <f t="shared" si="15"/>
        <v>0</v>
      </c>
    </row>
    <row r="62" spans="1:8" ht="12.75" customHeight="1">
      <c r="A62" s="9" t="s">
        <v>44</v>
      </c>
      <c r="B62" s="32"/>
      <c r="C62" s="10" t="s">
        <v>40</v>
      </c>
      <c r="D62" s="36"/>
      <c r="E62" s="23">
        <v>10</v>
      </c>
      <c r="F62" s="24">
        <f t="shared" si="14"/>
        <v>0</v>
      </c>
      <c r="G62" s="10">
        <v>21</v>
      </c>
      <c r="H62" s="27">
        <f t="shared" si="15"/>
        <v>0</v>
      </c>
    </row>
    <row r="63" spans="1:8" ht="15">
      <c r="A63" s="9" t="s">
        <v>45</v>
      </c>
      <c r="B63" s="32"/>
      <c r="C63" s="10" t="s">
        <v>40</v>
      </c>
      <c r="D63" s="36"/>
      <c r="E63" s="23">
        <v>50</v>
      </c>
      <c r="F63" s="24">
        <f t="shared" si="14"/>
        <v>0</v>
      </c>
      <c r="G63" s="10">
        <v>21</v>
      </c>
      <c r="H63" s="27">
        <f t="shared" si="15"/>
        <v>0</v>
      </c>
    </row>
    <row r="64" spans="1:8" ht="15">
      <c r="A64" s="9" t="s">
        <v>46</v>
      </c>
      <c r="B64" s="32"/>
      <c r="C64" s="10" t="s">
        <v>40</v>
      </c>
      <c r="D64" s="36"/>
      <c r="E64" s="23">
        <v>10</v>
      </c>
      <c r="F64" s="24">
        <f t="shared" si="14"/>
        <v>0</v>
      </c>
      <c r="G64" s="10">
        <v>21</v>
      </c>
      <c r="H64" s="27">
        <f t="shared" si="15"/>
        <v>0</v>
      </c>
    </row>
    <row r="65" spans="1:8" ht="15">
      <c r="A65" s="9" t="s">
        <v>47</v>
      </c>
      <c r="B65" s="32"/>
      <c r="C65" s="10" t="s">
        <v>40</v>
      </c>
      <c r="D65" s="36"/>
      <c r="E65" s="23">
        <v>5</v>
      </c>
      <c r="F65" s="24">
        <f t="shared" si="14"/>
        <v>0</v>
      </c>
      <c r="G65" s="10">
        <v>21</v>
      </c>
      <c r="H65" s="27">
        <f t="shared" si="15"/>
        <v>0</v>
      </c>
    </row>
    <row r="66" spans="1:8" ht="15">
      <c r="A66" s="9" t="s">
        <v>48</v>
      </c>
      <c r="B66" s="32"/>
      <c r="C66" s="10" t="s">
        <v>40</v>
      </c>
      <c r="D66" s="36"/>
      <c r="E66" s="23">
        <v>5</v>
      </c>
      <c r="F66" s="24">
        <f t="shared" si="14"/>
        <v>0</v>
      </c>
      <c r="G66" s="10">
        <v>21</v>
      </c>
      <c r="H66" s="27">
        <f t="shared" si="15"/>
        <v>0</v>
      </c>
    </row>
    <row r="67" spans="1:8" s="4" customFormat="1" ht="13.5" thickBot="1">
      <c r="A67" s="11" t="s">
        <v>49</v>
      </c>
      <c r="B67" s="33"/>
      <c r="C67" s="12" t="s">
        <v>40</v>
      </c>
      <c r="D67" s="37"/>
      <c r="E67" s="25">
        <v>5</v>
      </c>
      <c r="F67" s="24">
        <f t="shared" si="14"/>
        <v>0</v>
      </c>
      <c r="G67" s="12">
        <v>21</v>
      </c>
      <c r="H67" s="27">
        <f t="shared" si="15"/>
        <v>0</v>
      </c>
    </row>
    <row r="68" spans="1:8" s="4" customFormat="1" ht="13.5" thickBot="1">
      <c r="A68" s="39" t="s">
        <v>36</v>
      </c>
      <c r="B68" s="40"/>
      <c r="C68" s="40"/>
      <c r="D68" s="40"/>
      <c r="E68" s="40"/>
      <c r="F68" s="40"/>
      <c r="G68" s="40"/>
      <c r="H68" s="41"/>
    </row>
    <row r="69" spans="1:8" ht="15">
      <c r="A69" s="13" t="s">
        <v>26</v>
      </c>
      <c r="B69" s="34"/>
      <c r="C69" s="14" t="s">
        <v>20</v>
      </c>
      <c r="D69" s="35"/>
      <c r="E69" s="26">
        <v>20</v>
      </c>
      <c r="F69" s="24">
        <f>D69*E69</f>
        <v>0</v>
      </c>
      <c r="G69" s="14">
        <v>21</v>
      </c>
      <c r="H69" s="27">
        <f>((F69/100)*G69)+F69</f>
        <v>0</v>
      </c>
    </row>
    <row r="70" spans="1:8" s="4" customFormat="1" ht="15">
      <c r="A70" s="9" t="s">
        <v>27</v>
      </c>
      <c r="B70" s="32"/>
      <c r="C70" s="10" t="s">
        <v>20</v>
      </c>
      <c r="D70" s="35"/>
      <c r="E70" s="23">
        <v>182</v>
      </c>
      <c r="F70" s="24">
        <f>D70*E70</f>
        <v>0</v>
      </c>
      <c r="G70" s="10">
        <v>21</v>
      </c>
      <c r="H70" s="27">
        <f aca="true" t="shared" si="16" ref="H70:H71">((F70/100)*G70)+F70</f>
        <v>0</v>
      </c>
    </row>
    <row r="71" spans="1:8" s="4" customFormat="1" ht="15">
      <c r="A71" s="9" t="s">
        <v>28</v>
      </c>
      <c r="B71" s="32"/>
      <c r="C71" s="10" t="s">
        <v>20</v>
      </c>
      <c r="D71" s="35"/>
      <c r="E71" s="23">
        <v>26</v>
      </c>
      <c r="F71" s="24">
        <f>D71*E71</f>
        <v>0</v>
      </c>
      <c r="G71" s="10">
        <v>21</v>
      </c>
      <c r="H71" s="27">
        <f t="shared" si="16"/>
        <v>0</v>
      </c>
    </row>
    <row r="72" ht="13.5" thickBot="1"/>
    <row r="73" spans="1:8" ht="15">
      <c r="A73" s="15" t="s">
        <v>55</v>
      </c>
      <c r="B73" s="16"/>
      <c r="C73" s="16"/>
      <c r="D73" s="16"/>
      <c r="E73" s="16"/>
      <c r="F73" s="28">
        <f>SUM(F22:F30,F32:F39,F41:F50,F52:F54,F56:F67,F69:F71)</f>
        <v>0</v>
      </c>
      <c r="G73" s="16"/>
      <c r="H73" s="29"/>
    </row>
    <row r="74" spans="1:8" ht="13.5" thickBot="1">
      <c r="A74" s="17" t="s">
        <v>56</v>
      </c>
      <c r="B74" s="18"/>
      <c r="C74" s="18"/>
      <c r="D74" s="18"/>
      <c r="E74" s="18"/>
      <c r="F74" s="18"/>
      <c r="G74" s="18"/>
      <c r="H74" s="30">
        <f>SUM(H7:H13,H15:H20,H22:H30,H32:H39,H41:H50,H52:H54,H56:H67,H69:H71)</f>
        <v>0</v>
      </c>
    </row>
    <row r="75" spans="1:4" ht="13.5" thickBot="1">
      <c r="A75" s="19"/>
      <c r="B75" s="19"/>
      <c r="D75" s="6"/>
    </row>
    <row r="76" spans="1:8" ht="15">
      <c r="A76" s="15" t="s">
        <v>66</v>
      </c>
      <c r="B76" s="16"/>
      <c r="C76" s="16"/>
      <c r="D76" s="16"/>
      <c r="E76" s="16"/>
      <c r="F76" s="28">
        <f>F73*48</f>
        <v>0</v>
      </c>
      <c r="G76" s="16"/>
      <c r="H76" s="29"/>
    </row>
    <row r="77" spans="1:8" ht="13.5" thickBot="1">
      <c r="A77" s="17" t="s">
        <v>67</v>
      </c>
      <c r="B77" s="18"/>
      <c r="C77" s="18"/>
      <c r="D77" s="18"/>
      <c r="E77" s="18"/>
      <c r="F77" s="18"/>
      <c r="G77" s="18"/>
      <c r="H77" s="30">
        <f>H74*48</f>
        <v>0</v>
      </c>
    </row>
  </sheetData>
  <mergeCells count="10">
    <mergeCell ref="A68:H68"/>
    <mergeCell ref="A1:H1"/>
    <mergeCell ref="A6:H6"/>
    <mergeCell ref="A14:H14"/>
    <mergeCell ref="A51:H51"/>
    <mergeCell ref="A55:H55"/>
    <mergeCell ref="A21:H21"/>
    <mergeCell ref="A31:H31"/>
    <mergeCell ref="A40:H40"/>
    <mergeCell ref="A3:H3"/>
  </mergeCells>
  <printOptions horizontalCentered="1"/>
  <pageMargins left="0.7086614173228347" right="0.5118110236220472" top="0.7874015748031497" bottom="0.3937007874015748" header="0.3937007874015748" footer="0"/>
  <pageSetup fitToHeight="0" fitToWidth="1" horizontalDpi="600" verticalDpi="600" orientation="portrait" paperSize="9" scale="56" r:id="rId1"/>
  <headerFooter>
    <oddHeader>&amp;L&amp;"Arial,Tučné"Příloha rámcové dohody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Kupčiha Lukáš</dc:creator>
  <cp:keywords/>
  <dc:description/>
  <cp:lastModifiedBy>Řídká Helena</cp:lastModifiedBy>
  <cp:lastPrinted>2021-02-09T12:32:40Z</cp:lastPrinted>
  <dcterms:created xsi:type="dcterms:W3CDTF">2017-05-30T05:54:08Z</dcterms:created>
  <dcterms:modified xsi:type="dcterms:W3CDTF">2021-02-09T12:32:43Z</dcterms:modified>
  <cp:category/>
  <cp:version/>
  <cp:contentType/>
  <cp:contentStatus/>
</cp:coreProperties>
</file>