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15. Oprava hrazení venkovních jízdáren a pastvin v krajině\02. Výzva\"/>
    </mc:Choice>
  </mc:AlternateContent>
  <bookViews>
    <workbookView xWindow="6165" yWindow="1575" windowWidth="18435" windowHeight="19170"/>
  </bookViews>
  <sheets>
    <sheet name="Rekapitulace" sheetId="2" r:id="rId1"/>
    <sheet name="SO 01" sheetId="1" r:id="rId2"/>
    <sheet name="SO 02" sheetId="3" r:id="rId3"/>
    <sheet name="SO 03" sheetId="4" r:id="rId4"/>
  </sheets>
  <definedNames>
    <definedName name="_xlnm.Print_Area" localSheetId="0">Rekapitulace!$A$1:$AR$34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2" i="2" l="1"/>
  <c r="L59" i="4"/>
  <c r="L55" i="4"/>
  <c r="L53" i="4"/>
  <c r="L50" i="4"/>
  <c r="L47" i="4"/>
  <c r="L45" i="4"/>
  <c r="L41" i="4"/>
  <c r="L38" i="4"/>
  <c r="L35" i="4"/>
  <c r="L32" i="4"/>
  <c r="L29" i="4"/>
  <c r="L26" i="4"/>
  <c r="L23" i="4"/>
  <c r="L21" i="4"/>
  <c r="L17" i="4"/>
  <c r="L15" i="4"/>
  <c r="L63" i="4" s="1"/>
  <c r="L12" i="4"/>
  <c r="L9" i="4"/>
  <c r="L59" i="3" l="1"/>
  <c r="L55" i="3"/>
  <c r="L53" i="3"/>
  <c r="L50" i="3"/>
  <c r="L47" i="3"/>
  <c r="L45" i="3"/>
  <c r="L41" i="3"/>
  <c r="L38" i="3"/>
  <c r="L35" i="3"/>
  <c r="L32" i="3"/>
  <c r="L29" i="3"/>
  <c r="L26" i="3"/>
  <c r="L23" i="3"/>
  <c r="L21" i="3"/>
  <c r="L17" i="3"/>
  <c r="L15" i="3"/>
  <c r="L12" i="3"/>
  <c r="L63" i="3" s="1"/>
  <c r="L9" i="3"/>
  <c r="L22" i="1" l="1"/>
  <c r="L25" i="1"/>
  <c r="L42" i="1"/>
  <c r="L33" i="1"/>
  <c r="L15" i="1" l="1"/>
  <c r="L52" i="1" l="1"/>
  <c r="L49" i="1"/>
  <c r="L45" i="1"/>
  <c r="W29" i="2" l="1"/>
  <c r="W28" i="2"/>
  <c r="W27" i="2"/>
  <c r="AK26" i="2"/>
  <c r="W26" i="2"/>
  <c r="W25" i="2"/>
  <c r="L68" i="1" l="1"/>
  <c r="L64" i="1"/>
  <c r="L61" i="1"/>
  <c r="L58" i="1"/>
  <c r="L54" i="1"/>
  <c r="L39" i="1"/>
  <c r="L36" i="1"/>
  <c r="L30" i="1"/>
  <c r="L17" i="1"/>
  <c r="L12" i="1"/>
  <c r="L9" i="1"/>
  <c r="L72" i="1" l="1"/>
  <c r="AK25" i="2"/>
  <c r="AK31" i="2" s="1"/>
</calcChain>
</file>

<file path=xl/sharedStrings.xml><?xml version="1.0" encoding="utf-8"?>
<sst xmlns="http://schemas.openxmlformats.org/spreadsheetml/2006/main" count="291" uniqueCount="143">
  <si>
    <t>Hloubení šachet v hornině tř. 2 o objemu do 100m3</t>
  </si>
  <si>
    <t>1 Zemní práce</t>
  </si>
  <si>
    <t>3 Svislé a kompletní konstrukce</t>
  </si>
  <si>
    <t>762 Konstrukce tesařské</t>
  </si>
  <si>
    <t>Montáž prostorové vázané kce z hraněného dřeva přuřezové plochy do 120cm2</t>
  </si>
  <si>
    <t xml:space="preserve">Spojovací prostředky pro montáž krovu, bednění, laťování, světlíky </t>
  </si>
  <si>
    <t>783 Dokončovací práce - nátěry</t>
  </si>
  <si>
    <t>Cena</t>
  </si>
  <si>
    <t>Cena celkem</t>
  </si>
  <si>
    <t>Počet j.</t>
  </si>
  <si>
    <t>MJ</t>
  </si>
  <si>
    <t>č.p.</t>
  </si>
  <si>
    <t>Název</t>
  </si>
  <si>
    <t>m</t>
  </si>
  <si>
    <t>m3</t>
  </si>
  <si>
    <t>m2</t>
  </si>
  <si>
    <t>kus</t>
  </si>
  <si>
    <t>Imrepgnace řeziva proti dřevokaznému hmyzu, houbám a plísním máčením, třída ohrožení I-II</t>
  </si>
  <si>
    <t>REKAPITULACE STAVBY</t>
  </si>
  <si>
    <t>Kód:</t>
  </si>
  <si>
    <t>15027</t>
  </si>
  <si>
    <t>Stavba:</t>
  </si>
  <si>
    <t>KSO:</t>
  </si>
  <si>
    <t>815 99</t>
  </si>
  <si>
    <t>CC-CZ:</t>
  </si>
  <si>
    <t>24208</t>
  </si>
  <si>
    <t>Místo:</t>
  </si>
  <si>
    <t>Kladruby nad Labem</t>
  </si>
  <si>
    <t>Datum:</t>
  </si>
  <si>
    <t>CZ-CPV:</t>
  </si>
  <si>
    <t>45000000-7</t>
  </si>
  <si>
    <t>CZ-CPA:</t>
  </si>
  <si>
    <t>42.99.29</t>
  </si>
  <si>
    <t>Zadavatel: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</si>
  <si>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</si>
  <si>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</si>
  <si>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</si>
  <si>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</si>
  <si>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</si>
  <si>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</si>
  <si>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</si>
  <si>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</si>
  <si>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</si>
  <si>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</si>
  <si>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</si>
  <si>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</si>
  <si>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</si>
  <si>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</si>
  <si>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</si>
  <si>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</si>
  <si>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</si>
  <si>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</si>
  <si>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</si>
  <si>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997 Přesun sutě</t>
  </si>
  <si>
    <t>Odvoz suti a vybouraných hmot</t>
  </si>
  <si>
    <t>Odvoz znehodnocených sloupků z opravovaných úseků na skládku</t>
  </si>
  <si>
    <t>Poplatek za uložení stavebního odpadu na skládce</t>
  </si>
  <si>
    <t>t</t>
  </si>
  <si>
    <t>sloupky z opravovaných úseků na skládku</t>
  </si>
  <si>
    <t>998 Přesun hmot</t>
  </si>
  <si>
    <t>Přesun hmot</t>
  </si>
  <si>
    <t>kpl</t>
  </si>
  <si>
    <t>Investor: Národní hřebčín Kladruby nad Labem</t>
  </si>
  <si>
    <t>CZ72048972</t>
  </si>
  <si>
    <t>Nakládání, skládání  a překládání neulehlého výkopku nebo sypaniny do 100m3</t>
  </si>
  <si>
    <t>Vodorovné přemístění do 5000m výkopku/sypaniny horniny tř.1-4</t>
  </si>
  <si>
    <t>viz.pol.2</t>
  </si>
  <si>
    <t>Demontáž stávajícího ohradníku</t>
  </si>
  <si>
    <t>Včetně zasypání jam a úpravy terénu</t>
  </si>
  <si>
    <t>Odstranění stávajících sloupků a výplní, včetně odvozu a likvidace</t>
  </si>
  <si>
    <t>materiál dub</t>
  </si>
  <si>
    <t>včetně opracování a hoblování</t>
  </si>
  <si>
    <t>Výroba dřevěného sloupku 130x130mm dl. 1500mm</t>
  </si>
  <si>
    <t>Výroba branky, dvoukřídlé</t>
  </si>
  <si>
    <t>zámečnický materiál  a způsob zavěšení bude konzultován se zhotovitelem</t>
  </si>
  <si>
    <t>náhrada poškozených  částí (do10%)</t>
  </si>
  <si>
    <t>Smrková kulatina 180mm do dl. 3 m, odkorněná</t>
  </si>
  <si>
    <t>včetně zavěšení a pomocného materiálu, sv.š. 4m</t>
  </si>
  <si>
    <t>včetně stávajících PVC pažnic</t>
  </si>
  <si>
    <t>Řezivo jehličnaté, modřín, hranol jakost I-II, délka do 3m</t>
  </si>
  <si>
    <t>prořez 5%</t>
  </si>
  <si>
    <t>Dvojnásobné bílé nátěry ze syntetické nátěrové hmoty</t>
  </si>
  <si>
    <t>Osazení do betonové patky</t>
  </si>
  <si>
    <t>včetně zajišťovacího šroubu v patě sloupku</t>
  </si>
  <si>
    <t>D+M uzavřeného ocelového profilu 140*140*5</t>
  </si>
  <si>
    <t>žárově zinkováno</t>
  </si>
  <si>
    <t>včetně povrchové úpravy</t>
  </si>
  <si>
    <t>Osazení ohradníku pro zvířata</t>
  </si>
  <si>
    <t>nové sloupky</t>
  </si>
  <si>
    <t>Předpoklad hloubení vrtákem, hloubka jamky cca 700mm</t>
  </si>
  <si>
    <t>včetně poplatku za uložení</t>
  </si>
  <si>
    <t>Odvoz vytěženého materiálu</t>
  </si>
  <si>
    <t>Uložení sypaniny na skládku</t>
  </si>
  <si>
    <t>Beton C12/15</t>
  </si>
  <si>
    <t>Základové konstrukce z monolitického betonu</t>
  </si>
  <si>
    <t>Stavba: Oprava hrazení venkovních jízdáren</t>
  </si>
  <si>
    <t>včetně výkopku</t>
  </si>
  <si>
    <t>Soupis prací SO 01</t>
  </si>
  <si>
    <t>SO 01</t>
  </si>
  <si>
    <r>
      <t>Betonová patka 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*0,6*170</t>
    </r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</si>
  <si>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*0,7*115</t>
    </r>
  </si>
  <si>
    <t>115*0,6</t>
  </si>
  <si>
    <t>115 ks</t>
  </si>
  <si>
    <t>obvod opracovišť 303m</t>
  </si>
  <si>
    <t>303-(2*4)=295</t>
  </si>
  <si>
    <t>2 řady: 295*2=590m</t>
  </si>
  <si>
    <t>vodorovné prvky 0,08*0,06*590*1,05</t>
  </si>
  <si>
    <t>Sloupky</t>
  </si>
  <si>
    <t xml:space="preserve">Vodorovné prvky </t>
  </si>
  <si>
    <t>Dle detailu součástí dokumentace cca 350 ks</t>
  </si>
  <si>
    <t>sloupky nad zemí ((0,13*4)*1,5)*115</t>
  </si>
  <si>
    <t>vodorovné prvky (0,08*2+0,06*2)*590</t>
  </si>
  <si>
    <t>kulatina (2*pí*0,09*31)</t>
  </si>
  <si>
    <t>Soupis prací SO 02</t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</si>
  <si>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*0,7*175</t>
    </r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</si>
  <si>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*0,7*105</t>
    </r>
  </si>
  <si>
    <t>Zásyp jam, šachet, rýh sypaninou se zhutněním</t>
  </si>
  <si>
    <t>Štěrkodrť frakce 0/8mm</t>
  </si>
  <si>
    <t>175ks</t>
  </si>
  <si>
    <t>Výroba prefabrikovaného betonového sloupku C16/20- průběžný</t>
  </si>
  <si>
    <t>0,15*0,13*1,9</t>
  </si>
  <si>
    <t>Formu pro výrobek poskytne NHK</t>
  </si>
  <si>
    <t>Smrková kulatina d=100mm do dl. 3 m, odkorněná</t>
  </si>
  <si>
    <t>vstupy</t>
  </si>
  <si>
    <t>výkopek z jam</t>
  </si>
  <si>
    <t>obvod výběhů 677m</t>
  </si>
  <si>
    <t>vodorovné prvky 0,08*0,06*677*1,05</t>
  </si>
  <si>
    <t>Dle detailu součástí dokumentace cca 175 ks</t>
  </si>
  <si>
    <t>sloupky nad zemí ((0,13*4)*1,1)*175</t>
  </si>
  <si>
    <t>vodorovné prvky (0,08*2+0,06*2)*677</t>
  </si>
  <si>
    <t>kulatina (2*pí*0,05*10)</t>
  </si>
  <si>
    <t>Soupis prací SO 03</t>
  </si>
  <si>
    <r>
      <t>pí*0,2</t>
    </r>
    <r>
      <rPr>
        <vertAlign val="superscript"/>
        <sz val="9"/>
        <color theme="4"/>
        <rFont val="Calibri"/>
        <family val="2"/>
        <charset val="238"/>
        <scheme val="minor"/>
      </rPr>
      <t>2</t>
    </r>
    <r>
      <rPr>
        <sz val="9"/>
        <color theme="4"/>
        <rFont val="Calibri"/>
        <family val="2"/>
        <charset val="238"/>
        <scheme val="minor"/>
      </rPr>
      <t>*0,7*185</t>
    </r>
  </si>
  <si>
    <t>obvod výběhů 709m</t>
  </si>
  <si>
    <t>vodorovné prvky 0,08*0,06*709*1,05</t>
  </si>
  <si>
    <t>sloupky nad zemí ((0,13*4)*1,1)*185</t>
  </si>
  <si>
    <t>vodorovné prvky (0,08*2+0,06*2)*709</t>
  </si>
  <si>
    <t>NH Kladruby nad Labem - Oprava hrazení venkovních jízdáren a pastvin v krajině</t>
  </si>
  <si>
    <t>Místo: p. č. 912, 924, k. ú. Kladruby nad Labem</t>
  </si>
  <si>
    <t>Místo: p. č. 899, k. ú. Kladruby nad Labem</t>
  </si>
  <si>
    <t>Místo: p. č. 903, k. ú. Kladruby nad Labem</t>
  </si>
  <si>
    <t>Stavba: Oprava hrazení pastvin v krajině</t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</si>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</sst>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%;\-0.00%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9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2" xfId="0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1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4" fontId="0" fillId="0" borderId="1" xfId="0" applyNumberFormat="1" applyBorder="1"/>
    <xf numFmtId="4" fontId="0" fillId="2" borderId="7" xfId="0" applyNumberFormat="1" applyFill="1" applyBorder="1"/>
    <xf numFmtId="4" fontId="0" fillId="2" borderId="4" xfId="0" applyNumberFormat="1" applyFill="1" applyBorder="1"/>
    <xf numFmtId="0" fontId="1" fillId="0" borderId="19" xfId="0" applyFont="1" applyBorder="1" applyAlignment="1">
      <alignment horizontal="left"/>
    </xf>
    <xf numFmtId="4" fontId="0" fillId="0" borderId="20" xfId="0" applyNumberFormat="1" applyBorder="1"/>
    <xf numFmtId="0" fontId="0" fillId="0" borderId="19" xfId="0" applyBorder="1"/>
    <xf numFmtId="0" fontId="0" fillId="0" borderId="20" xfId="0" applyBorder="1"/>
    <xf numFmtId="0" fontId="1" fillId="0" borderId="19" xfId="0" applyFont="1" applyFill="1" applyBorder="1" applyAlignment="1">
      <alignment horizontal="left"/>
    </xf>
    <xf numFmtId="4" fontId="0" fillId="0" borderId="20" xfId="0" applyNumberFormat="1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/>
    <xf numFmtId="0" fontId="0" fillId="2" borderId="3" xfId="0" applyFill="1" applyBorder="1" applyAlignment="1">
      <alignment horizontal="left"/>
    </xf>
    <xf numFmtId="0" fontId="0" fillId="2" borderId="2" xfId="0" applyFill="1" applyBorder="1"/>
    <xf numFmtId="0" fontId="2" fillId="0" borderId="0" xfId="0" applyFont="1" applyBorder="1"/>
    <xf numFmtId="4" fontId="0" fillId="0" borderId="0" xfId="0" applyNumberFormat="1"/>
    <xf numFmtId="0" fontId="11" fillId="0" borderId="0" xfId="0" applyFont="1" applyBorder="1"/>
    <xf numFmtId="0" fontId="0" fillId="0" borderId="21" xfId="0" applyBorder="1"/>
    <xf numFmtId="0" fontId="12" fillId="0" borderId="22" xfId="0" applyFont="1" applyBorder="1"/>
    <xf numFmtId="0" fontId="0" fillId="0" borderId="22" xfId="0" applyBorder="1"/>
    <xf numFmtId="0" fontId="0" fillId="0" borderId="23" xfId="0" applyBorder="1"/>
    <xf numFmtId="0" fontId="0" fillId="2" borderId="21" xfId="0" applyFill="1" applyBorder="1"/>
    <xf numFmtId="0" fontId="0" fillId="2" borderId="22" xfId="0" applyFill="1" applyBorder="1"/>
    <xf numFmtId="4" fontId="12" fillId="2" borderId="23" xfId="0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6" xfId="0" applyBorder="1"/>
    <xf numFmtId="0" fontId="2" fillId="0" borderId="7" xfId="0" applyFont="1" applyFill="1" applyBorder="1" applyAlignment="1">
      <alignment wrapText="1"/>
    </xf>
    <xf numFmtId="0" fontId="11" fillId="0" borderId="4" xfId="0" applyFont="1" applyBorder="1"/>
    <xf numFmtId="0" fontId="0" fillId="0" borderId="24" xfId="0" applyBorder="1"/>
    <xf numFmtId="0" fontId="0" fillId="0" borderId="25" xfId="0" applyBorder="1"/>
    <xf numFmtId="0" fontId="0" fillId="0" borderId="0" xfId="0" applyFill="1"/>
    <xf numFmtId="4" fontId="0" fillId="0" borderId="0" xfId="0" applyNumberFormat="1" applyFill="1" applyBorder="1"/>
    <xf numFmtId="0" fontId="1" fillId="0" borderId="25" xfId="0" applyFont="1" applyFill="1" applyBorder="1" applyAlignment="1">
      <alignment horizontal="left"/>
    </xf>
    <xf numFmtId="0" fontId="0" fillId="0" borderId="26" xfId="0" applyFill="1" applyBorder="1"/>
    <xf numFmtId="4" fontId="0" fillId="0" borderId="27" xfId="0" applyNumberFormat="1" applyFill="1" applyBorder="1"/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top"/>
    </xf>
    <xf numFmtId="0" fontId="6" fillId="0" borderId="19" xfId="0" applyFont="1" applyBorder="1" applyAlignment="1" applyProtection="1">
      <alignment horizontal="left" vertical="top"/>
    </xf>
    <xf numFmtId="0" fontId="4" fillId="0" borderId="1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7" fillId="0" borderId="30" xfId="0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8" fillId="0" borderId="19" xfId="0" applyFont="1" applyBorder="1" applyAlignment="1" applyProtection="1">
      <alignment horizontal="left" vertical="center"/>
    </xf>
    <xf numFmtId="0" fontId="6" fillId="4" borderId="32" xfId="0" applyFont="1" applyFill="1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4" borderId="15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2" fontId="7" fillId="0" borderId="14" xfId="0" applyNumberFormat="1" applyFont="1" applyBorder="1" applyAlignment="1" applyProtection="1">
      <alignment horizontal="right" vertical="center"/>
    </xf>
    <xf numFmtId="2" fontId="0" fillId="0" borderId="14" xfId="0" applyNumberFormat="1" applyBorder="1" applyAlignment="1" applyProtection="1">
      <alignment horizontal="left" vertical="center"/>
    </xf>
    <xf numFmtId="2" fontId="0" fillId="0" borderId="31" xfId="0" applyNumberFormat="1" applyBorder="1" applyAlignment="1" applyProtection="1">
      <alignment horizontal="left" vertical="center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9" fontId="9" fillId="0" borderId="0" xfId="0" applyNumberFormat="1" applyFont="1" applyBorder="1" applyAlignment="1" applyProtection="1">
      <alignment horizontal="right" vertical="center"/>
    </xf>
    <xf numFmtId="0" fontId="8" fillId="0" borderId="20" xfId="0" applyFont="1" applyBorder="1" applyAlignment="1" applyProtection="1">
      <alignment horizontal="left" vertical="center"/>
    </xf>
    <xf numFmtId="0" fontId="6" fillId="4" borderId="15" xfId="0" applyFont="1" applyFill="1" applyBorder="1" applyAlignment="1" applyProtection="1">
      <alignment horizontal="left" vertical="center"/>
    </xf>
    <xf numFmtId="39" fontId="6" fillId="4" borderId="15" xfId="0" applyNumberFormat="1" applyFont="1" applyFill="1" applyBorder="1" applyAlignment="1" applyProtection="1">
      <alignment horizontal="right" vertical="center"/>
    </xf>
    <xf numFmtId="0" fontId="0" fillId="4" borderId="15" xfId="0" applyFill="1" applyBorder="1" applyAlignment="1" applyProtection="1">
      <alignment horizontal="left" vertical="center"/>
    </xf>
    <xf numFmtId="0" fontId="0" fillId="4" borderId="33" xfId="0" applyFill="1" applyBorder="1" applyAlignment="1" applyProtection="1">
      <alignment horizontal="left" vertical="center"/>
    </xf>
    <xf numFmtId="0" fontId="0" fillId="0" borderId="0" xfId="0" applyProtection="1"/>
    <xf numFmtId="0" fontId="5" fillId="3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  <protection locked="0"/>
    </xf>
    <xf numFmtId="0" fontId="0" fillId="5" borderId="1" xfId="0" applyFill="1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0" fillId="0" borderId="21" xfId="0" applyBorder="1" applyProtection="1"/>
    <xf numFmtId="0" fontId="12" fillId="0" borderId="22" xfId="0" applyFont="1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2" borderId="1" xfId="0" applyFill="1" applyBorder="1" applyProtection="1"/>
    <xf numFmtId="0" fontId="1" fillId="2" borderId="2" xfId="0" applyFont="1" applyFill="1" applyBorder="1" applyAlignment="1" applyProtection="1">
      <alignment horizontal="left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0" borderId="1" xfId="0" applyFont="1" applyBorder="1" applyAlignment="1" applyProtection="1">
      <alignment horizontal="left"/>
    </xf>
    <xf numFmtId="0" fontId="0" fillId="0" borderId="1" xfId="0" applyBorder="1" applyProtection="1"/>
    <xf numFmtId="4" fontId="0" fillId="0" borderId="1" xfId="0" applyNumberFormat="1" applyBorder="1" applyProtection="1"/>
    <xf numFmtId="0" fontId="1" fillId="0" borderId="19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4" fontId="0" fillId="0" borderId="20" xfId="0" applyNumberFormat="1" applyBorder="1" applyProtection="1"/>
    <xf numFmtId="0" fontId="11" fillId="0" borderId="0" xfId="0" applyFont="1" applyBorder="1" applyProtection="1"/>
    <xf numFmtId="0" fontId="1" fillId="0" borderId="2" xfId="0" applyFont="1" applyBorder="1" applyAlignment="1" applyProtection="1">
      <alignment horizontal="left"/>
    </xf>
    <xf numFmtId="0" fontId="11" fillId="0" borderId="4" xfId="0" applyFont="1" applyBorder="1" applyProtection="1"/>
    <xf numFmtId="0" fontId="0" fillId="0" borderId="0" xfId="0" applyFill="1" applyBorder="1" applyProtection="1"/>
    <xf numFmtId="0" fontId="0" fillId="0" borderId="1" xfId="0" applyFill="1" applyBorder="1" applyProtection="1"/>
    <xf numFmtId="0" fontId="1" fillId="2" borderId="5" xfId="0" applyFont="1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0" fillId="2" borderId="6" xfId="0" applyFill="1" applyBorder="1" applyProtection="1"/>
    <xf numFmtId="4" fontId="0" fillId="2" borderId="7" xfId="0" applyNumberFormat="1" applyFill="1" applyBorder="1" applyProtection="1"/>
    <xf numFmtId="0" fontId="0" fillId="0" borderId="0" xfId="0" applyFill="1" applyProtection="1"/>
    <xf numFmtId="0" fontId="1" fillId="0" borderId="5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wrapText="1"/>
    </xf>
    <xf numFmtId="0" fontId="0" fillId="0" borderId="2" xfId="0" applyBorder="1" applyProtection="1"/>
    <xf numFmtId="0" fontId="1" fillId="0" borderId="25" xfId="0" applyFont="1" applyBorder="1" applyAlignment="1" applyProtection="1">
      <alignment horizontal="left"/>
    </xf>
    <xf numFmtId="0" fontId="2" fillId="0" borderId="0" xfId="0" applyFont="1" applyAlignment="1" applyProtection="1">
      <alignment wrapText="1"/>
    </xf>
    <xf numFmtId="0" fontId="2" fillId="0" borderId="7" xfId="0" applyFont="1" applyFill="1" applyBorder="1" applyAlignment="1" applyProtection="1">
      <alignment wrapText="1"/>
    </xf>
    <xf numFmtId="0" fontId="0" fillId="0" borderId="6" xfId="0" applyBorder="1" applyProtection="1"/>
    <xf numFmtId="0" fontId="1" fillId="0" borderId="1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4" fontId="0" fillId="0" borderId="1" xfId="0" applyNumberFormat="1" applyFill="1" applyBorder="1" applyProtection="1"/>
    <xf numFmtId="0" fontId="1" fillId="0" borderId="19" xfId="0" applyFont="1" applyFill="1" applyBorder="1" applyAlignment="1" applyProtection="1">
      <alignment horizontal="left"/>
    </xf>
    <xf numFmtId="4" fontId="0" fillId="0" borderId="20" xfId="0" applyNumberFormat="1" applyFill="1" applyBorder="1" applyProtection="1"/>
    <xf numFmtId="0" fontId="0" fillId="2" borderId="2" xfId="0" applyFill="1" applyBorder="1" applyProtection="1"/>
    <xf numFmtId="0" fontId="0" fillId="2" borderId="3" xfId="0" applyFill="1" applyBorder="1" applyAlignment="1" applyProtection="1">
      <alignment horizontal="left"/>
    </xf>
    <xf numFmtId="4" fontId="0" fillId="2" borderId="4" xfId="0" applyNumberFormat="1" applyFill="1" applyBorder="1" applyProtection="1"/>
    <xf numFmtId="0" fontId="2" fillId="0" borderId="0" xfId="0" applyFont="1" applyBorder="1" applyProtection="1"/>
    <xf numFmtId="4" fontId="0" fillId="0" borderId="0" xfId="0" applyNumberFormat="1" applyFill="1" applyBorder="1" applyProtection="1"/>
    <xf numFmtId="0" fontId="0" fillId="0" borderId="1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9" xfId="0" applyBorder="1" applyProtection="1"/>
    <xf numFmtId="0" fontId="0" fillId="0" borderId="20" xfId="0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4" fontId="12" fillId="2" borderId="23" xfId="0" applyNumberFormat="1" applyFont="1" applyFill="1" applyBorder="1" applyProtection="1"/>
    <xf numFmtId="4" fontId="0" fillId="0" borderId="0" xfId="0" applyNumberForma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5"/>
  <sheetViews>
    <sheetView tabSelected="1" workbookViewId="0">
      <selection activeCell="E13" sqref="E13:AJ13"/>
    </sheetView>
  </sheetViews>
  <sheetFormatPr defaultRowHeight="15" x14ac:dyDescent="0.25"/>
  <cols>
    <col min="1" max="1" width="3.7109375" style="120" customWidth="1"/>
    <col min="2" max="2" width="0.140625" style="120" customWidth="1"/>
    <col min="3" max="3" width="8.7109375" style="120" hidden="1" customWidth="1"/>
    <col min="4" max="15" width="9.140625" style="120"/>
    <col min="16" max="16" width="8.42578125" style="120" customWidth="1"/>
    <col min="17" max="17" width="0.140625" style="120" hidden="1" customWidth="1"/>
    <col min="18" max="36" width="8.7109375" style="120" hidden="1" customWidth="1"/>
    <col min="37" max="41" width="9.140625" style="120"/>
    <col min="42" max="42" width="0.140625" style="120" customWidth="1"/>
    <col min="43" max="43" width="8.7109375" style="120" hidden="1" customWidth="1"/>
    <col min="44" max="44" width="3.7109375" style="120" customWidth="1"/>
    <col min="45" max="16384" width="9.140625" style="120"/>
  </cols>
  <sheetData>
    <row r="1" spans="1:43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x14ac:dyDescent="0.25">
      <c r="A2" s="21"/>
      <c r="B2" s="17"/>
      <c r="C2" s="18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4"/>
      <c r="AP2" s="18"/>
      <c r="AQ2" s="19"/>
    </row>
    <row r="3" spans="1:43" ht="21" x14ac:dyDescent="0.25">
      <c r="A3" s="21"/>
      <c r="B3" s="20"/>
      <c r="C3" s="21"/>
      <c r="D3" s="75" t="s">
        <v>18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8"/>
      <c r="AP3" s="21"/>
      <c r="AQ3" s="22"/>
    </row>
    <row r="4" spans="1:43" x14ac:dyDescent="0.25">
      <c r="A4" s="21"/>
      <c r="B4" s="20"/>
      <c r="C4" s="21"/>
      <c r="D4" s="76" t="s">
        <v>19</v>
      </c>
      <c r="E4" s="97"/>
      <c r="F4" s="97"/>
      <c r="G4" s="97"/>
      <c r="H4" s="97"/>
      <c r="I4" s="97"/>
      <c r="J4" s="97"/>
      <c r="K4" s="103" t="s">
        <v>20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5"/>
      <c r="AP4" s="21"/>
      <c r="AQ4" s="22"/>
    </row>
    <row r="5" spans="1:43" ht="18" x14ac:dyDescent="0.25">
      <c r="A5" s="21"/>
      <c r="B5" s="20"/>
      <c r="C5" s="21"/>
      <c r="D5" s="77" t="s">
        <v>21</v>
      </c>
      <c r="E5" s="97"/>
      <c r="F5" s="97"/>
      <c r="G5" s="97"/>
      <c r="H5" s="97"/>
      <c r="I5" s="97"/>
      <c r="J5" s="97"/>
      <c r="K5" s="106" t="s">
        <v>137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5"/>
      <c r="AP5" s="21"/>
      <c r="AQ5" s="22"/>
    </row>
    <row r="6" spans="1:43" x14ac:dyDescent="0.25">
      <c r="A6" s="21"/>
      <c r="B6" s="20"/>
      <c r="C6" s="21"/>
      <c r="D6" s="78" t="s">
        <v>22</v>
      </c>
      <c r="E6" s="97"/>
      <c r="F6" s="97"/>
      <c r="G6" s="97"/>
      <c r="H6" s="97"/>
      <c r="I6" s="97"/>
      <c r="J6" s="97"/>
      <c r="K6" s="96" t="s">
        <v>23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79" t="s">
        <v>24</v>
      </c>
      <c r="AL6" s="97"/>
      <c r="AM6" s="97"/>
      <c r="AN6" s="96" t="s">
        <v>25</v>
      </c>
      <c r="AO6" s="98"/>
      <c r="AP6" s="21"/>
      <c r="AQ6" s="22"/>
    </row>
    <row r="7" spans="1:43" x14ac:dyDescent="0.25">
      <c r="A7" s="21"/>
      <c r="B7" s="20"/>
      <c r="C7" s="21"/>
      <c r="D7" s="78" t="s">
        <v>26</v>
      </c>
      <c r="E7" s="97" t="s">
        <v>98</v>
      </c>
      <c r="F7" s="97"/>
      <c r="G7" s="97"/>
      <c r="H7" s="97"/>
      <c r="I7" s="97"/>
      <c r="J7" s="97"/>
      <c r="K7" s="96" t="s">
        <v>27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79" t="s">
        <v>28</v>
      </c>
      <c r="AL7" s="97"/>
      <c r="AM7" s="97"/>
      <c r="AN7" s="121"/>
      <c r="AO7" s="98"/>
      <c r="AP7" s="21"/>
      <c r="AQ7" s="22"/>
    </row>
    <row r="8" spans="1:43" x14ac:dyDescent="0.25">
      <c r="A8" s="21"/>
      <c r="B8" s="20"/>
      <c r="C8" s="21"/>
      <c r="D8" s="76" t="s">
        <v>29</v>
      </c>
      <c r="E8" s="97"/>
      <c r="F8" s="97"/>
      <c r="G8" s="97"/>
      <c r="H8" s="97"/>
      <c r="I8" s="97"/>
      <c r="J8" s="97"/>
      <c r="K8" s="80" t="s">
        <v>30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1" t="s">
        <v>31</v>
      </c>
      <c r="AL8" s="97"/>
      <c r="AM8" s="97"/>
      <c r="AN8" s="80" t="s">
        <v>32</v>
      </c>
      <c r="AO8" s="98"/>
      <c r="AP8" s="21"/>
      <c r="AQ8" s="22"/>
    </row>
    <row r="9" spans="1:43" x14ac:dyDescent="0.25">
      <c r="A9" s="21"/>
      <c r="B9" s="20"/>
      <c r="C9" s="21"/>
      <c r="D9" s="78" t="s">
        <v>33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79" t="s">
        <v>142</v>
      </c>
      <c r="AL9" s="97">
        <v>72048972</v>
      </c>
      <c r="AM9" s="97"/>
      <c r="AN9" s="96"/>
      <c r="AO9" s="98"/>
      <c r="AP9" s="21"/>
      <c r="AQ9" s="22"/>
    </row>
    <row r="10" spans="1:43" x14ac:dyDescent="0.25">
      <c r="A10" s="21"/>
      <c r="B10" s="20"/>
      <c r="C10" s="21"/>
      <c r="D10" s="82"/>
      <c r="E10" s="96" t="s">
        <v>34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79" t="s">
        <v>35</v>
      </c>
      <c r="AL10" s="97" t="s">
        <v>63</v>
      </c>
      <c r="AM10" s="97"/>
      <c r="AN10" s="96"/>
      <c r="AO10" s="98"/>
      <c r="AP10" s="21"/>
      <c r="AQ10" s="22"/>
    </row>
    <row r="11" spans="1:43" x14ac:dyDescent="0.25">
      <c r="A11" s="21"/>
      <c r="B11" s="20"/>
      <c r="C11" s="21"/>
      <c r="D11" s="82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8"/>
      <c r="AP11" s="21"/>
      <c r="AQ11" s="22"/>
    </row>
    <row r="12" spans="1:43" x14ac:dyDescent="0.25">
      <c r="A12" s="21"/>
      <c r="B12" s="20"/>
      <c r="C12" s="21"/>
      <c r="D12" s="78" t="s">
        <v>36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79" t="s">
        <v>142</v>
      </c>
      <c r="AL12" s="99" t="s">
        <v>37</v>
      </c>
      <c r="AM12" s="97"/>
      <c r="AO12" s="98"/>
      <c r="AP12" s="21"/>
      <c r="AQ12" s="22"/>
    </row>
    <row r="13" spans="1:43" x14ac:dyDescent="0.25">
      <c r="A13" s="21"/>
      <c r="B13" s="20"/>
      <c r="C13" s="21"/>
      <c r="D13" s="82"/>
      <c r="E13" s="107" t="s">
        <v>37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79" t="s">
        <v>35</v>
      </c>
      <c r="AL13" s="99" t="s">
        <v>37</v>
      </c>
      <c r="AM13" s="97"/>
      <c r="AO13" s="98"/>
      <c r="AP13" s="21"/>
      <c r="AQ13" s="22"/>
    </row>
    <row r="14" spans="1:43" x14ac:dyDescent="0.25">
      <c r="A14" s="21"/>
      <c r="B14" s="20"/>
      <c r="C14" s="21"/>
      <c r="D14" s="82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8"/>
      <c r="AP14" s="21"/>
      <c r="AQ14" s="22"/>
    </row>
    <row r="15" spans="1:43" x14ac:dyDescent="0.25">
      <c r="A15" s="21"/>
      <c r="B15" s="20"/>
      <c r="C15" s="21"/>
      <c r="D15" s="78" t="s">
        <v>38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79" t="s">
        <v>142</v>
      </c>
      <c r="AL15" s="97"/>
      <c r="AM15" s="97"/>
      <c r="AN15" s="96"/>
      <c r="AO15" s="98"/>
      <c r="AP15" s="21"/>
      <c r="AQ15" s="22"/>
    </row>
    <row r="16" spans="1:43" x14ac:dyDescent="0.25">
      <c r="A16" s="21"/>
      <c r="B16" s="20"/>
      <c r="C16" s="21"/>
      <c r="D16" s="82"/>
      <c r="E16" s="96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79" t="s">
        <v>35</v>
      </c>
      <c r="AL16" s="97"/>
      <c r="AM16" s="97"/>
      <c r="AN16" s="96"/>
      <c r="AO16" s="98"/>
      <c r="AP16" s="21"/>
      <c r="AQ16" s="22"/>
    </row>
    <row r="17" spans="1:43" x14ac:dyDescent="0.25">
      <c r="A17" s="21"/>
      <c r="B17" s="20"/>
      <c r="C17" s="21"/>
      <c r="D17" s="82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8"/>
      <c r="AP17" s="21"/>
      <c r="AQ17" s="22"/>
    </row>
    <row r="18" spans="1:43" x14ac:dyDescent="0.25">
      <c r="A18" s="21"/>
      <c r="B18" s="20"/>
      <c r="C18" s="21"/>
      <c r="D18" s="78" t="s">
        <v>39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8"/>
      <c r="AP18" s="21"/>
      <c r="AQ18" s="22"/>
    </row>
    <row r="19" spans="1:43" x14ac:dyDescent="0.25">
      <c r="A19" s="21"/>
      <c r="B19" s="20"/>
      <c r="C19" s="21"/>
      <c r="D19" s="82"/>
      <c r="E19" s="108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98"/>
      <c r="AP19" s="21"/>
      <c r="AQ19" s="22"/>
    </row>
    <row r="20" spans="1:43" x14ac:dyDescent="0.25">
      <c r="A20" s="21"/>
      <c r="B20" s="20"/>
      <c r="C20" s="21"/>
      <c r="D20" s="82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8"/>
      <c r="AP20" s="21"/>
      <c r="AQ20" s="22"/>
    </row>
    <row r="21" spans="1:43" x14ac:dyDescent="0.25">
      <c r="A21" s="21"/>
      <c r="B21" s="20"/>
      <c r="C21" s="21"/>
      <c r="D21" s="8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84"/>
      <c r="AP21" s="21"/>
      <c r="AQ21" s="22"/>
    </row>
    <row r="22" spans="1:43" x14ac:dyDescent="0.25">
      <c r="A22" s="122"/>
      <c r="B22" s="24"/>
      <c r="C22" s="25"/>
      <c r="D22" s="85" t="s">
        <v>40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109">
        <f>SUM('SO 01'!L9:L68)+('SO 02'!L63)+('SO 03'!L63)</f>
        <v>0</v>
      </c>
      <c r="AL22" s="110"/>
      <c r="AM22" s="110"/>
      <c r="AN22" s="110"/>
      <c r="AO22" s="111"/>
      <c r="AP22" s="25"/>
      <c r="AQ22" s="27"/>
    </row>
    <row r="23" spans="1:43" x14ac:dyDescent="0.25">
      <c r="A23" s="122"/>
      <c r="B23" s="24"/>
      <c r="C23" s="25"/>
      <c r="D23" s="86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5"/>
      <c r="AP23" s="25"/>
      <c r="AQ23" s="27"/>
    </row>
    <row r="24" spans="1:43" x14ac:dyDescent="0.25">
      <c r="A24" s="122"/>
      <c r="B24" s="24"/>
      <c r="C24" s="25"/>
      <c r="D24" s="86"/>
      <c r="E24" s="94"/>
      <c r="F24" s="94"/>
      <c r="G24" s="94"/>
      <c r="H24" s="94"/>
      <c r="I24" s="94"/>
      <c r="J24" s="94"/>
      <c r="K24" s="94"/>
      <c r="L24" s="100" t="s">
        <v>41</v>
      </c>
      <c r="M24" s="101"/>
      <c r="N24" s="101"/>
      <c r="O24" s="101"/>
      <c r="P24" s="94"/>
      <c r="Q24" s="94"/>
      <c r="R24" s="94"/>
      <c r="S24" s="94"/>
      <c r="T24" s="94"/>
      <c r="U24" s="94"/>
      <c r="V24" s="94"/>
      <c r="W24" s="100" t="s">
        <v>42</v>
      </c>
      <c r="X24" s="100"/>
      <c r="Y24" s="100"/>
      <c r="Z24" s="100"/>
      <c r="AA24" s="100"/>
      <c r="AB24" s="100"/>
      <c r="AC24" s="100"/>
      <c r="AD24" s="100"/>
      <c r="AE24" s="100"/>
      <c r="AF24" s="94"/>
      <c r="AG24" s="94"/>
      <c r="AH24" s="94"/>
      <c r="AI24" s="94"/>
      <c r="AJ24" s="94"/>
      <c r="AK24" s="100" t="s">
        <v>43</v>
      </c>
      <c r="AL24" s="101"/>
      <c r="AM24" s="101"/>
      <c r="AN24" s="101"/>
      <c r="AO24" s="102"/>
      <c r="AP24" s="25"/>
      <c r="AQ24" s="27"/>
    </row>
    <row r="25" spans="1:43" x14ac:dyDescent="0.25">
      <c r="A25" s="122"/>
      <c r="B25" s="28"/>
      <c r="C25" s="29"/>
      <c r="D25" s="87" t="s">
        <v>44</v>
      </c>
      <c r="E25" s="92"/>
      <c r="F25" s="92" t="s">
        <v>45</v>
      </c>
      <c r="G25" s="92"/>
      <c r="H25" s="92"/>
      <c r="I25" s="92"/>
      <c r="J25" s="92"/>
      <c r="K25" s="92"/>
      <c r="L25" s="112">
        <v>0.21</v>
      </c>
      <c r="M25" s="113"/>
      <c r="N25" s="113"/>
      <c r="O25" s="113"/>
      <c r="P25" s="92"/>
      <c r="Q25" s="92"/>
      <c r="R25" s="92"/>
      <c r="S25" s="92"/>
      <c r="T25" s="92"/>
      <c r="U25" s="92"/>
      <c r="V25" s="92"/>
      <c r="W25" s="114">
        <f>ROUND($AZ$51,2)</f>
        <v>0</v>
      </c>
      <c r="X25" s="114"/>
      <c r="Y25" s="114"/>
      <c r="Z25" s="114"/>
      <c r="AA25" s="114"/>
      <c r="AB25" s="114"/>
      <c r="AC25" s="114"/>
      <c r="AD25" s="114"/>
      <c r="AE25" s="114"/>
      <c r="AF25" s="92"/>
      <c r="AG25" s="92"/>
      <c r="AH25" s="92"/>
      <c r="AI25" s="92"/>
      <c r="AJ25" s="92"/>
      <c r="AK25" s="114">
        <f>AK22*0.21</f>
        <v>0</v>
      </c>
      <c r="AL25" s="113"/>
      <c r="AM25" s="113"/>
      <c r="AN25" s="113"/>
      <c r="AO25" s="115"/>
      <c r="AP25" s="29"/>
      <c r="AQ25" s="30"/>
    </row>
    <row r="26" spans="1:43" x14ac:dyDescent="0.25">
      <c r="A26" s="122"/>
      <c r="B26" s="28"/>
      <c r="C26" s="29"/>
      <c r="D26" s="87"/>
      <c r="E26" s="92"/>
      <c r="F26" s="92" t="s">
        <v>46</v>
      </c>
      <c r="G26" s="92"/>
      <c r="H26" s="92"/>
      <c r="I26" s="92"/>
      <c r="J26" s="92"/>
      <c r="K26" s="92"/>
      <c r="L26" s="112">
        <v>0.15</v>
      </c>
      <c r="M26" s="113"/>
      <c r="N26" s="113"/>
      <c r="O26" s="113"/>
      <c r="P26" s="92"/>
      <c r="Q26" s="92"/>
      <c r="R26" s="92"/>
      <c r="S26" s="92"/>
      <c r="T26" s="92"/>
      <c r="U26" s="92"/>
      <c r="V26" s="92"/>
      <c r="W26" s="114">
        <f>ROUND($BA$51,2)</f>
        <v>0</v>
      </c>
      <c r="X26" s="114"/>
      <c r="Y26" s="114"/>
      <c r="Z26" s="114"/>
      <c r="AA26" s="114"/>
      <c r="AB26" s="114"/>
      <c r="AC26" s="114"/>
      <c r="AD26" s="114"/>
      <c r="AE26" s="114"/>
      <c r="AF26" s="92"/>
      <c r="AG26" s="92"/>
      <c r="AH26" s="92"/>
      <c r="AI26" s="92"/>
      <c r="AJ26" s="92"/>
      <c r="AK26" s="114">
        <f>ROUND($AW$51,2)</f>
        <v>0</v>
      </c>
      <c r="AL26" s="113"/>
      <c r="AM26" s="113"/>
      <c r="AN26" s="113"/>
      <c r="AO26" s="115"/>
      <c r="AP26" s="29"/>
      <c r="AQ26" s="30"/>
    </row>
    <row r="27" spans="1:43" x14ac:dyDescent="0.25">
      <c r="A27" s="122"/>
      <c r="B27" s="28"/>
      <c r="C27" s="29"/>
      <c r="D27" s="87"/>
      <c r="E27" s="92"/>
      <c r="F27" s="92" t="s">
        <v>47</v>
      </c>
      <c r="G27" s="92"/>
      <c r="H27" s="92"/>
      <c r="I27" s="92"/>
      <c r="J27" s="92"/>
      <c r="K27" s="92"/>
      <c r="L27" s="112">
        <v>0.21</v>
      </c>
      <c r="M27" s="113"/>
      <c r="N27" s="113"/>
      <c r="O27" s="113"/>
      <c r="P27" s="92"/>
      <c r="Q27" s="92"/>
      <c r="R27" s="92"/>
      <c r="S27" s="92"/>
      <c r="T27" s="92"/>
      <c r="U27" s="92"/>
      <c r="V27" s="92"/>
      <c r="W27" s="114">
        <f>ROUND($BB$51,2)</f>
        <v>0</v>
      </c>
      <c r="X27" s="114"/>
      <c r="Y27" s="114"/>
      <c r="Z27" s="114"/>
      <c r="AA27" s="114"/>
      <c r="AB27" s="114"/>
      <c r="AC27" s="114"/>
      <c r="AD27" s="114"/>
      <c r="AE27" s="114"/>
      <c r="AF27" s="92"/>
      <c r="AG27" s="92"/>
      <c r="AH27" s="92"/>
      <c r="AI27" s="92"/>
      <c r="AJ27" s="92"/>
      <c r="AK27" s="114">
        <v>0</v>
      </c>
      <c r="AL27" s="113"/>
      <c r="AM27" s="113"/>
      <c r="AN27" s="113"/>
      <c r="AO27" s="115"/>
      <c r="AP27" s="29"/>
      <c r="AQ27" s="30"/>
    </row>
    <row r="28" spans="1:43" x14ac:dyDescent="0.25">
      <c r="A28" s="122"/>
      <c r="B28" s="28"/>
      <c r="C28" s="29"/>
      <c r="D28" s="87"/>
      <c r="E28" s="92"/>
      <c r="F28" s="92" t="s">
        <v>48</v>
      </c>
      <c r="G28" s="92"/>
      <c r="H28" s="92"/>
      <c r="I28" s="92"/>
      <c r="J28" s="92"/>
      <c r="K28" s="92"/>
      <c r="L28" s="112">
        <v>0.15</v>
      </c>
      <c r="M28" s="113"/>
      <c r="N28" s="113"/>
      <c r="O28" s="113"/>
      <c r="P28" s="92"/>
      <c r="Q28" s="92"/>
      <c r="R28" s="92"/>
      <c r="S28" s="92"/>
      <c r="T28" s="92"/>
      <c r="U28" s="92"/>
      <c r="V28" s="92"/>
      <c r="W28" s="114">
        <f>ROUND($BC$51,2)</f>
        <v>0</v>
      </c>
      <c r="X28" s="114"/>
      <c r="Y28" s="114"/>
      <c r="Z28" s="114"/>
      <c r="AA28" s="114"/>
      <c r="AB28" s="114"/>
      <c r="AC28" s="114"/>
      <c r="AD28" s="114"/>
      <c r="AE28" s="114"/>
      <c r="AF28" s="92"/>
      <c r="AG28" s="92"/>
      <c r="AH28" s="92"/>
      <c r="AI28" s="92"/>
      <c r="AJ28" s="92"/>
      <c r="AK28" s="114">
        <v>0</v>
      </c>
      <c r="AL28" s="113"/>
      <c r="AM28" s="113"/>
      <c r="AN28" s="113"/>
      <c r="AO28" s="115"/>
      <c r="AP28" s="29"/>
      <c r="AQ28" s="30"/>
    </row>
    <row r="29" spans="1:43" x14ac:dyDescent="0.25">
      <c r="A29" s="122"/>
      <c r="B29" s="28"/>
      <c r="C29" s="29"/>
      <c r="D29" s="87"/>
      <c r="E29" s="92"/>
      <c r="F29" s="92" t="s">
        <v>49</v>
      </c>
      <c r="G29" s="92"/>
      <c r="H29" s="92"/>
      <c r="I29" s="92"/>
      <c r="J29" s="92"/>
      <c r="K29" s="92"/>
      <c r="L29" s="112">
        <v>0</v>
      </c>
      <c r="M29" s="113"/>
      <c r="N29" s="113"/>
      <c r="O29" s="113"/>
      <c r="P29" s="92"/>
      <c r="Q29" s="92"/>
      <c r="R29" s="92"/>
      <c r="S29" s="92"/>
      <c r="T29" s="92"/>
      <c r="U29" s="92"/>
      <c r="V29" s="92"/>
      <c r="W29" s="114">
        <f>ROUND($BD$51,2)</f>
        <v>0</v>
      </c>
      <c r="X29" s="114"/>
      <c r="Y29" s="114"/>
      <c r="Z29" s="114"/>
      <c r="AA29" s="114"/>
      <c r="AB29" s="114"/>
      <c r="AC29" s="114"/>
      <c r="AD29" s="114"/>
      <c r="AE29" s="114"/>
      <c r="AF29" s="92"/>
      <c r="AG29" s="92"/>
      <c r="AH29" s="92"/>
      <c r="AI29" s="92"/>
      <c r="AJ29" s="92"/>
      <c r="AK29" s="114">
        <v>0</v>
      </c>
      <c r="AL29" s="113"/>
      <c r="AM29" s="113"/>
      <c r="AN29" s="113"/>
      <c r="AO29" s="115"/>
      <c r="AP29" s="29"/>
      <c r="AQ29" s="30"/>
    </row>
    <row r="30" spans="1:43" x14ac:dyDescent="0.25">
      <c r="A30" s="122"/>
      <c r="B30" s="24"/>
      <c r="C30" s="25"/>
      <c r="D30" s="86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5"/>
      <c r="AP30" s="25"/>
      <c r="AQ30" s="27"/>
    </row>
    <row r="31" spans="1:43" ht="18" x14ac:dyDescent="0.25">
      <c r="A31" s="122"/>
      <c r="B31" s="24"/>
      <c r="C31" s="31"/>
      <c r="D31" s="88" t="s">
        <v>50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32" t="s">
        <v>51</v>
      </c>
      <c r="U31" s="93"/>
      <c r="V31" s="93"/>
      <c r="W31" s="93"/>
      <c r="X31" s="116" t="s">
        <v>52</v>
      </c>
      <c r="Y31" s="116"/>
      <c r="Z31" s="116"/>
      <c r="AA31" s="116"/>
      <c r="AB31" s="116"/>
      <c r="AC31" s="93"/>
      <c r="AD31" s="93"/>
      <c r="AE31" s="93"/>
      <c r="AF31" s="93"/>
      <c r="AG31" s="93"/>
      <c r="AH31" s="93"/>
      <c r="AI31" s="93"/>
      <c r="AJ31" s="93"/>
      <c r="AK31" s="117">
        <f>AK25+AK22</f>
        <v>0</v>
      </c>
      <c r="AL31" s="118"/>
      <c r="AM31" s="118"/>
      <c r="AN31" s="118"/>
      <c r="AO31" s="119"/>
      <c r="AP31" s="31"/>
      <c r="AQ31" s="33"/>
    </row>
    <row r="32" spans="1:43" x14ac:dyDescent="0.25">
      <c r="A32" s="122"/>
      <c r="B32" s="24"/>
      <c r="C32" s="25"/>
      <c r="D32" s="86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  <c r="AP32" s="25"/>
      <c r="AQ32" s="27"/>
    </row>
    <row r="33" spans="1:43" x14ac:dyDescent="0.25">
      <c r="A33" s="122"/>
      <c r="B33" s="34"/>
      <c r="C33" s="35"/>
      <c r="D33" s="89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1"/>
      <c r="AP33" s="35"/>
      <c r="AQ33" s="36"/>
    </row>
    <row r="34" spans="1:43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</row>
    <row r="35" spans="1:43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</row>
  </sheetData>
  <sheetProtection algorithmName="SHA-512" hashValue="oiOq/FmAmozUs2I2McFfXd6H473RIBzJk3H+foQx1GeTN2Xv/kR9yPF1drzVVbPi1xzy9VS1VScIGGsu2iD8pQ==" saltValue="9KPLqfmPJYsNcwBr3l5KFg==" spinCount="100000" sheet="1" objects="1" scenarios="1" selectLockedCells="1"/>
  <mergeCells count="25">
    <mergeCell ref="L29:O29"/>
    <mergeCell ref="W29:AE29"/>
    <mergeCell ref="AK29:AO29"/>
    <mergeCell ref="X31:AB31"/>
    <mergeCell ref="AK31:AO31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L24:O24"/>
    <mergeCell ref="W24:AE24"/>
    <mergeCell ref="AK24:AO24"/>
    <mergeCell ref="K4:AO4"/>
    <mergeCell ref="K5:AO5"/>
    <mergeCell ref="E13:AJ13"/>
    <mergeCell ref="E19:AN19"/>
    <mergeCell ref="AK22:AO22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workbookViewId="0">
      <selection activeCell="K9" sqref="K9"/>
    </sheetView>
  </sheetViews>
  <sheetFormatPr defaultRowHeight="15" x14ac:dyDescent="0.25"/>
  <cols>
    <col min="1" max="1" width="4.28515625" customWidth="1"/>
    <col min="2" max="2" width="67.140625" customWidth="1"/>
    <col min="3" max="3" width="0.28515625" hidden="1" customWidth="1"/>
    <col min="4" max="7" width="8.7109375" hidden="1" customWidth="1"/>
    <col min="8" max="8" width="17.42578125" hidden="1" customWidth="1"/>
    <col min="11" max="12" width="15.7109375" customWidth="1"/>
  </cols>
  <sheetData>
    <row r="1" spans="1:12" ht="15.75" thickBot="1" x14ac:dyDescent="0.3"/>
    <row r="2" spans="1:12" ht="15.75" thickBot="1" x14ac:dyDescent="0.3">
      <c r="A2" s="54"/>
      <c r="B2" s="55" t="s">
        <v>97</v>
      </c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x14ac:dyDescent="0.25">
      <c r="B3" t="s">
        <v>95</v>
      </c>
    </row>
    <row r="4" spans="1:12" x14ac:dyDescent="0.25">
      <c r="B4" t="s">
        <v>139</v>
      </c>
    </row>
    <row r="5" spans="1:12" x14ac:dyDescent="0.25">
      <c r="B5" t="s">
        <v>62</v>
      </c>
    </row>
    <row r="7" spans="1:12" x14ac:dyDescent="0.25">
      <c r="A7" s="14" t="s">
        <v>11</v>
      </c>
      <c r="B7" s="14" t="s">
        <v>12</v>
      </c>
      <c r="C7" s="14"/>
      <c r="D7" s="14"/>
      <c r="E7" s="14"/>
      <c r="F7" s="14"/>
      <c r="G7" s="14"/>
      <c r="H7" s="14"/>
      <c r="I7" s="14" t="s">
        <v>10</v>
      </c>
      <c r="J7" s="14" t="s">
        <v>9</v>
      </c>
      <c r="K7" s="14" t="s">
        <v>7</v>
      </c>
      <c r="L7" s="14" t="s">
        <v>8</v>
      </c>
    </row>
    <row r="8" spans="1:12" x14ac:dyDescent="0.25">
      <c r="A8" s="1"/>
      <c r="B8" s="2" t="s">
        <v>1</v>
      </c>
      <c r="C8" s="2"/>
      <c r="D8" s="2"/>
      <c r="E8" s="2"/>
      <c r="F8" s="2"/>
      <c r="G8" s="2"/>
      <c r="H8" s="2"/>
      <c r="I8" s="2"/>
      <c r="J8" s="2"/>
      <c r="K8" s="2"/>
      <c r="L8" s="3"/>
    </row>
    <row r="9" spans="1:12" x14ac:dyDescent="0.25">
      <c r="A9" s="8">
        <v>1</v>
      </c>
      <c r="B9" s="9" t="s">
        <v>0</v>
      </c>
      <c r="C9" s="9"/>
      <c r="D9" s="9"/>
      <c r="E9" s="9"/>
      <c r="F9" s="9"/>
      <c r="G9" s="9"/>
      <c r="H9" s="9"/>
      <c r="I9" s="9" t="s">
        <v>14</v>
      </c>
      <c r="J9" s="9">
        <v>10.1</v>
      </c>
      <c r="K9" s="124"/>
      <c r="L9" s="37">
        <f>K9*J9</f>
        <v>0</v>
      </c>
    </row>
    <row r="10" spans="1:12" x14ac:dyDescent="0.25">
      <c r="A10" s="40"/>
      <c r="B10" s="12" t="s">
        <v>89</v>
      </c>
      <c r="C10" s="10"/>
      <c r="D10" s="10"/>
      <c r="E10" s="10"/>
      <c r="F10" s="10"/>
      <c r="G10" s="10"/>
      <c r="H10" s="10"/>
      <c r="I10" s="10"/>
      <c r="J10" s="10"/>
      <c r="K10" s="10"/>
      <c r="L10" s="41"/>
    </row>
    <row r="11" spans="1:12" x14ac:dyDescent="0.25">
      <c r="A11" s="40"/>
      <c r="B11" s="12" t="s">
        <v>100</v>
      </c>
      <c r="C11" s="10"/>
      <c r="D11" s="10"/>
      <c r="E11" s="10"/>
      <c r="F11" s="10"/>
      <c r="G11" s="10"/>
      <c r="H11" s="10"/>
      <c r="I11" s="10"/>
      <c r="J11" s="53">
        <v>10.1</v>
      </c>
      <c r="K11" s="10"/>
      <c r="L11" s="41"/>
    </row>
    <row r="12" spans="1:12" x14ac:dyDescent="0.25">
      <c r="A12" s="4">
        <v>2</v>
      </c>
      <c r="B12" s="9" t="s">
        <v>65</v>
      </c>
      <c r="C12" s="9"/>
      <c r="D12" s="9"/>
      <c r="E12" s="9"/>
      <c r="F12" s="9"/>
      <c r="G12" s="9"/>
      <c r="H12" s="9"/>
      <c r="I12" s="9" t="s">
        <v>14</v>
      </c>
      <c r="J12" s="9">
        <v>10.1</v>
      </c>
      <c r="K12" s="124"/>
      <c r="L12" s="37">
        <f>K12*J12</f>
        <v>0</v>
      </c>
    </row>
    <row r="13" spans="1:12" x14ac:dyDescent="0.25">
      <c r="A13" s="40"/>
      <c r="B13" s="12" t="s">
        <v>91</v>
      </c>
      <c r="C13" s="10"/>
      <c r="D13" s="10"/>
      <c r="E13" s="10"/>
      <c r="F13" s="10"/>
      <c r="G13" s="10"/>
      <c r="H13" s="10"/>
      <c r="I13" s="10"/>
      <c r="J13" s="10"/>
      <c r="K13" s="10"/>
      <c r="L13" s="41"/>
    </row>
    <row r="14" spans="1:12" x14ac:dyDescent="0.25">
      <c r="A14" s="40"/>
      <c r="B14" s="12" t="s">
        <v>100</v>
      </c>
      <c r="C14" s="10"/>
      <c r="D14" s="10"/>
      <c r="E14" s="10"/>
      <c r="F14" s="10"/>
      <c r="G14" s="10"/>
      <c r="H14" s="10"/>
      <c r="I14" s="10"/>
      <c r="J14" s="53">
        <v>10.1</v>
      </c>
      <c r="K14" s="10"/>
      <c r="L14" s="41"/>
    </row>
    <row r="15" spans="1:12" x14ac:dyDescent="0.25">
      <c r="A15" s="4">
        <v>3</v>
      </c>
      <c r="B15" s="9" t="s">
        <v>64</v>
      </c>
      <c r="C15" s="10"/>
      <c r="D15" s="10"/>
      <c r="E15" s="10"/>
      <c r="F15" s="10"/>
      <c r="G15" s="10"/>
      <c r="H15" s="10"/>
      <c r="I15" s="9" t="s">
        <v>14</v>
      </c>
      <c r="J15" s="9">
        <v>10.1</v>
      </c>
      <c r="K15" s="124"/>
      <c r="L15" s="37">
        <f>K15*J15</f>
        <v>0</v>
      </c>
    </row>
    <row r="16" spans="1:12" x14ac:dyDescent="0.25">
      <c r="A16" s="4"/>
      <c r="B16" s="64" t="s">
        <v>66</v>
      </c>
      <c r="C16" s="10"/>
      <c r="D16" s="10"/>
      <c r="E16" s="10"/>
      <c r="F16" s="10"/>
      <c r="G16" s="10"/>
      <c r="H16" s="10"/>
      <c r="I16" s="10"/>
      <c r="J16" s="53"/>
      <c r="K16" s="10"/>
      <c r="L16" s="41"/>
    </row>
    <row r="17" spans="1:14" x14ac:dyDescent="0.25">
      <c r="A17" s="8">
        <v>4</v>
      </c>
      <c r="B17" s="9" t="s">
        <v>92</v>
      </c>
      <c r="C17" s="9"/>
      <c r="D17" s="9"/>
      <c r="E17" s="9"/>
      <c r="F17" s="9"/>
      <c r="G17" s="9"/>
      <c r="H17" s="9"/>
      <c r="I17" s="9" t="s">
        <v>14</v>
      </c>
      <c r="J17" s="9">
        <v>10.1</v>
      </c>
      <c r="K17" s="124"/>
      <c r="L17" s="37">
        <f>K17*J17</f>
        <v>0</v>
      </c>
    </row>
    <row r="18" spans="1:14" x14ac:dyDescent="0.25">
      <c r="A18" s="40"/>
      <c r="B18" s="53" t="s">
        <v>90</v>
      </c>
      <c r="C18" s="10"/>
      <c r="D18" s="10"/>
      <c r="E18" s="10"/>
      <c r="F18" s="10"/>
      <c r="G18" s="10"/>
      <c r="H18" s="10"/>
      <c r="I18" s="10"/>
      <c r="J18" s="10"/>
      <c r="K18" s="11"/>
      <c r="L18" s="41"/>
    </row>
    <row r="19" spans="1:14" ht="0.95" customHeight="1" x14ac:dyDescent="0.25">
      <c r="A19" s="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41"/>
    </row>
    <row r="20" spans="1:14" ht="6.95" hidden="1" customHeight="1" x14ac:dyDescent="0.25">
      <c r="A20" s="4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41"/>
    </row>
    <row r="21" spans="1:14" x14ac:dyDescent="0.25">
      <c r="A21" s="5"/>
      <c r="B21" s="6" t="s">
        <v>2</v>
      </c>
      <c r="C21" s="7"/>
      <c r="D21" s="7"/>
      <c r="E21" s="7"/>
      <c r="F21" s="7"/>
      <c r="G21" s="7"/>
      <c r="H21" s="7"/>
      <c r="I21" s="7"/>
      <c r="J21" s="7"/>
      <c r="K21" s="7"/>
      <c r="L21" s="38"/>
    </row>
    <row r="22" spans="1:14" x14ac:dyDescent="0.25">
      <c r="A22" s="46">
        <v>5</v>
      </c>
      <c r="B22" s="47" t="s">
        <v>94</v>
      </c>
      <c r="C22" s="13"/>
      <c r="D22" s="13"/>
      <c r="E22" s="13"/>
      <c r="F22" s="13"/>
      <c r="G22" s="13"/>
      <c r="H22" s="13"/>
      <c r="I22" s="13" t="s">
        <v>14</v>
      </c>
      <c r="J22" s="9">
        <v>10.1</v>
      </c>
      <c r="K22" s="124"/>
      <c r="L22" s="48">
        <f>K22*J22</f>
        <v>0</v>
      </c>
    </row>
    <row r="23" spans="1:14" x14ac:dyDescent="0.25">
      <c r="A23" s="44"/>
      <c r="B23" s="12" t="s">
        <v>93</v>
      </c>
      <c r="C23" s="11"/>
      <c r="D23" s="11"/>
      <c r="E23" s="11"/>
      <c r="F23" s="11"/>
      <c r="G23" s="11"/>
      <c r="H23" s="11"/>
      <c r="I23" s="11"/>
      <c r="J23" s="11"/>
      <c r="K23" s="11"/>
      <c r="L23" s="45"/>
    </row>
    <row r="24" spans="1:14" x14ac:dyDescent="0.25">
      <c r="A24" s="69"/>
      <c r="B24" s="12" t="s">
        <v>99</v>
      </c>
      <c r="C24" s="70"/>
      <c r="D24" s="70"/>
      <c r="E24" s="70"/>
      <c r="F24" s="70"/>
      <c r="G24" s="70"/>
      <c r="H24" s="70"/>
      <c r="I24" s="70"/>
      <c r="J24" s="53">
        <v>10.1</v>
      </c>
      <c r="K24" s="70"/>
      <c r="L24" s="71"/>
    </row>
    <row r="25" spans="1:14" x14ac:dyDescent="0.25">
      <c r="A25" s="46">
        <v>6</v>
      </c>
      <c r="B25" s="47" t="s">
        <v>84</v>
      </c>
      <c r="C25" s="13"/>
      <c r="D25" s="13"/>
      <c r="E25" s="13"/>
      <c r="F25" s="13"/>
      <c r="G25" s="13"/>
      <c r="H25" s="13"/>
      <c r="I25" s="13" t="s">
        <v>13</v>
      </c>
      <c r="J25" s="13">
        <v>69</v>
      </c>
      <c r="K25" s="124"/>
      <c r="L25" s="48">
        <f>K25*J25</f>
        <v>0</v>
      </c>
    </row>
    <row r="26" spans="1:14" x14ac:dyDescent="0.25">
      <c r="A26" s="44"/>
      <c r="B26" s="12" t="s">
        <v>82</v>
      </c>
      <c r="C26" s="11"/>
      <c r="D26" s="11"/>
      <c r="E26" s="11"/>
      <c r="F26" s="11"/>
      <c r="G26" s="11"/>
      <c r="H26" s="11"/>
      <c r="I26" s="11"/>
      <c r="J26" s="11"/>
      <c r="K26" s="11"/>
      <c r="L26" s="45"/>
      <c r="M26" s="67"/>
      <c r="N26" s="67"/>
    </row>
    <row r="27" spans="1:14" x14ac:dyDescent="0.25">
      <c r="A27" s="44"/>
      <c r="B27" s="12" t="s">
        <v>85</v>
      </c>
      <c r="C27" s="11"/>
      <c r="D27" s="11"/>
      <c r="E27" s="11"/>
      <c r="F27" s="11"/>
      <c r="G27" s="11"/>
      <c r="H27" s="11"/>
      <c r="I27" s="11"/>
      <c r="J27" s="11"/>
      <c r="K27" s="11"/>
      <c r="L27" s="45"/>
      <c r="M27" s="67"/>
      <c r="N27" s="67"/>
    </row>
    <row r="28" spans="1:14" x14ac:dyDescent="0.25">
      <c r="A28" s="44"/>
      <c r="B28" s="12" t="s">
        <v>86</v>
      </c>
      <c r="C28" s="11"/>
      <c r="D28" s="11"/>
      <c r="E28" s="11"/>
      <c r="F28" s="11"/>
      <c r="G28" s="11"/>
      <c r="H28" s="11"/>
      <c r="I28" s="11"/>
      <c r="J28" s="11"/>
      <c r="K28" s="11"/>
      <c r="L28" s="45"/>
      <c r="M28" s="67"/>
      <c r="N28" s="67"/>
    </row>
    <row r="29" spans="1:14" x14ac:dyDescent="0.25">
      <c r="A29" s="44"/>
      <c r="B29" s="12" t="s">
        <v>101</v>
      </c>
      <c r="C29" s="11"/>
      <c r="D29" s="11"/>
      <c r="E29" s="11"/>
      <c r="F29" s="11"/>
      <c r="G29" s="11"/>
      <c r="H29" s="11"/>
      <c r="I29" s="12">
        <v>69</v>
      </c>
      <c r="J29" s="11"/>
      <c r="K29" s="11"/>
      <c r="L29" s="45"/>
      <c r="M29" s="67"/>
      <c r="N29" s="67"/>
    </row>
    <row r="30" spans="1:14" x14ac:dyDescent="0.25">
      <c r="A30" s="8">
        <v>7</v>
      </c>
      <c r="B30" s="9" t="s">
        <v>87</v>
      </c>
      <c r="C30" s="9"/>
      <c r="D30" s="9"/>
      <c r="E30" s="9"/>
      <c r="F30" s="9"/>
      <c r="G30" s="9"/>
      <c r="H30" s="9"/>
      <c r="I30" s="9" t="s">
        <v>16</v>
      </c>
      <c r="J30" s="9">
        <v>115</v>
      </c>
      <c r="K30" s="124"/>
      <c r="L30" s="37">
        <f>K30*J30</f>
        <v>0</v>
      </c>
      <c r="M30" s="67"/>
      <c r="N30" s="67"/>
    </row>
    <row r="31" spans="1:14" x14ac:dyDescent="0.25">
      <c r="A31" s="40"/>
      <c r="B31" s="12" t="s">
        <v>88</v>
      </c>
      <c r="C31" s="10"/>
      <c r="D31" s="10"/>
      <c r="E31" s="10"/>
      <c r="F31" s="10"/>
      <c r="G31" s="10"/>
      <c r="H31" s="10"/>
      <c r="I31" s="10"/>
      <c r="J31" s="10"/>
      <c r="K31" s="10"/>
      <c r="L31" s="41"/>
      <c r="M31" s="67"/>
      <c r="N31" s="67"/>
    </row>
    <row r="32" spans="1:14" x14ac:dyDescent="0.25">
      <c r="A32" s="40"/>
      <c r="B32" s="12" t="s">
        <v>102</v>
      </c>
      <c r="C32" s="10"/>
      <c r="D32" s="10"/>
      <c r="E32" s="10"/>
      <c r="F32" s="10"/>
      <c r="G32" s="10"/>
      <c r="H32" s="10"/>
      <c r="I32" s="10"/>
      <c r="J32" s="10"/>
      <c r="K32" s="10"/>
      <c r="L32" s="41"/>
      <c r="M32" s="67"/>
      <c r="N32" s="67"/>
    </row>
    <row r="33" spans="1:14" x14ac:dyDescent="0.25">
      <c r="A33" s="8">
        <v>8</v>
      </c>
      <c r="B33" s="9" t="s">
        <v>73</v>
      </c>
      <c r="C33" s="9"/>
      <c r="D33" s="9"/>
      <c r="E33" s="9"/>
      <c r="F33" s="9"/>
      <c r="G33" s="9"/>
      <c r="H33" s="9"/>
      <c r="I33" s="9" t="s">
        <v>16</v>
      </c>
      <c r="J33" s="9">
        <v>3</v>
      </c>
      <c r="K33" s="124"/>
      <c r="L33" s="37">
        <f>K33*J33</f>
        <v>0</v>
      </c>
      <c r="M33" s="67"/>
      <c r="N33" s="67"/>
    </row>
    <row r="34" spans="1:14" x14ac:dyDescent="0.25">
      <c r="A34" s="8"/>
      <c r="B34" s="12" t="s">
        <v>77</v>
      </c>
      <c r="C34" s="65"/>
      <c r="D34" s="65"/>
      <c r="E34" s="65"/>
      <c r="F34" s="65"/>
      <c r="G34" s="65"/>
      <c r="H34" s="66"/>
      <c r="I34" s="10"/>
      <c r="J34" s="10"/>
      <c r="K34" s="11"/>
      <c r="L34" s="41"/>
      <c r="M34" s="67"/>
      <c r="N34" s="67"/>
    </row>
    <row r="35" spans="1:14" x14ac:dyDescent="0.25">
      <c r="A35" s="8"/>
      <c r="B35" s="12" t="s">
        <v>74</v>
      </c>
      <c r="C35" s="9"/>
      <c r="D35" s="9"/>
      <c r="E35" s="9"/>
      <c r="F35" s="9"/>
      <c r="G35" s="9"/>
      <c r="H35" s="16"/>
      <c r="I35" s="10"/>
      <c r="J35" s="10"/>
      <c r="K35" s="11"/>
      <c r="L35" s="41"/>
      <c r="M35" s="67"/>
      <c r="N35" s="67"/>
    </row>
    <row r="36" spans="1:14" x14ac:dyDescent="0.25">
      <c r="A36" s="8">
        <v>9</v>
      </c>
      <c r="B36" s="9" t="s">
        <v>72</v>
      </c>
      <c r="C36" s="9"/>
      <c r="D36" s="9"/>
      <c r="E36" s="9"/>
      <c r="F36" s="9"/>
      <c r="G36" s="9"/>
      <c r="H36" s="9"/>
      <c r="I36" s="9" t="s">
        <v>16</v>
      </c>
      <c r="J36" s="9">
        <v>115</v>
      </c>
      <c r="K36" s="124"/>
      <c r="L36" s="37">
        <f>K36*J36</f>
        <v>0</v>
      </c>
      <c r="M36" s="67"/>
      <c r="N36" s="67"/>
    </row>
    <row r="37" spans="1:14" x14ac:dyDescent="0.25">
      <c r="A37" s="40"/>
      <c r="B37" s="12" t="s">
        <v>70</v>
      </c>
      <c r="C37" s="10"/>
      <c r="D37" s="10"/>
      <c r="E37" s="10"/>
      <c r="F37" s="10"/>
      <c r="G37" s="10"/>
      <c r="H37" s="10"/>
      <c r="I37" s="10"/>
      <c r="J37" s="10"/>
      <c r="K37" s="10"/>
      <c r="L37" s="41"/>
      <c r="M37" s="67"/>
      <c r="N37" s="67"/>
    </row>
    <row r="38" spans="1:14" x14ac:dyDescent="0.25">
      <c r="A38" s="40"/>
      <c r="B38" s="53" t="s">
        <v>71</v>
      </c>
      <c r="C38" s="10"/>
      <c r="D38" s="10"/>
      <c r="E38" s="10"/>
      <c r="F38" s="10"/>
      <c r="G38" s="10"/>
      <c r="H38" s="10"/>
      <c r="I38" s="10"/>
      <c r="J38" s="10"/>
      <c r="K38" s="10"/>
      <c r="L38" s="41"/>
      <c r="M38" s="67"/>
      <c r="N38" s="67"/>
    </row>
    <row r="39" spans="1:14" x14ac:dyDescent="0.25">
      <c r="A39" s="8">
        <v>10</v>
      </c>
      <c r="B39" s="9" t="s">
        <v>67</v>
      </c>
      <c r="C39" s="9"/>
      <c r="D39" s="9"/>
      <c r="E39" s="9"/>
      <c r="F39" s="9"/>
      <c r="G39" s="9"/>
      <c r="H39" s="9"/>
      <c r="I39" s="9" t="s">
        <v>13</v>
      </c>
      <c r="J39" s="13">
        <v>303</v>
      </c>
      <c r="K39" s="124"/>
      <c r="L39" s="37">
        <f>K39*J39</f>
        <v>0</v>
      </c>
      <c r="M39" s="67"/>
      <c r="N39" s="67"/>
    </row>
    <row r="40" spans="1:14" x14ac:dyDescent="0.25">
      <c r="A40" s="61"/>
      <c r="B40" s="63" t="s">
        <v>69</v>
      </c>
      <c r="C40" s="9"/>
      <c r="D40" s="9"/>
      <c r="E40" s="9"/>
      <c r="F40" s="9"/>
      <c r="G40" s="9"/>
      <c r="H40" s="16"/>
      <c r="I40" s="10"/>
      <c r="J40" s="10"/>
      <c r="K40" s="10"/>
      <c r="L40" s="41"/>
      <c r="M40" s="67"/>
      <c r="N40" s="67"/>
    </row>
    <row r="41" spans="1:14" x14ac:dyDescent="0.25">
      <c r="A41" s="40"/>
      <c r="B41" s="12" t="s">
        <v>68</v>
      </c>
      <c r="C41" s="62"/>
      <c r="D41" s="62"/>
      <c r="E41" s="62"/>
      <c r="F41" s="62"/>
      <c r="G41" s="62"/>
      <c r="H41" s="62"/>
      <c r="I41" s="10"/>
      <c r="J41" s="10"/>
      <c r="K41" s="10"/>
      <c r="L41" s="41"/>
      <c r="M41" s="67"/>
      <c r="N41" s="67"/>
    </row>
    <row r="42" spans="1:14" x14ac:dyDescent="0.25">
      <c r="A42" s="8">
        <v>11</v>
      </c>
      <c r="B42" s="9" t="s">
        <v>76</v>
      </c>
      <c r="C42" s="9"/>
      <c r="D42" s="9"/>
      <c r="E42" s="9"/>
      <c r="F42" s="9"/>
      <c r="G42" s="9"/>
      <c r="H42" s="9"/>
      <c r="I42" s="9" t="s">
        <v>13</v>
      </c>
      <c r="J42" s="13">
        <v>31</v>
      </c>
      <c r="K42" s="124"/>
      <c r="L42" s="37">
        <f>K42*J42</f>
        <v>0</v>
      </c>
      <c r="M42" s="67"/>
      <c r="N42" s="67"/>
    </row>
    <row r="43" spans="1:14" x14ac:dyDescent="0.25">
      <c r="A43" s="61"/>
      <c r="B43" s="63" t="s">
        <v>75</v>
      </c>
      <c r="C43" s="9"/>
      <c r="D43" s="9"/>
      <c r="E43" s="9"/>
      <c r="F43" s="9"/>
      <c r="G43" s="9"/>
      <c r="H43" s="16"/>
      <c r="I43" s="10"/>
      <c r="J43" s="10"/>
      <c r="K43" s="10"/>
      <c r="L43" s="41"/>
      <c r="M43" s="67"/>
      <c r="N43" s="67"/>
    </row>
    <row r="44" spans="1:14" x14ac:dyDescent="0.25">
      <c r="A44" s="5"/>
      <c r="B44" s="6" t="s">
        <v>53</v>
      </c>
      <c r="C44" s="7"/>
      <c r="D44" s="7"/>
      <c r="E44" s="7"/>
      <c r="F44" s="7"/>
      <c r="G44" s="7"/>
      <c r="H44" s="7"/>
      <c r="I44" s="7"/>
      <c r="J44" s="7"/>
      <c r="K44" s="7"/>
      <c r="L44" s="38"/>
      <c r="M44" s="67"/>
      <c r="N44" s="67"/>
    </row>
    <row r="45" spans="1:14" x14ac:dyDescent="0.25">
      <c r="A45" s="46">
        <v>12</v>
      </c>
      <c r="B45" s="47" t="s">
        <v>54</v>
      </c>
      <c r="C45" s="13"/>
      <c r="D45" s="13"/>
      <c r="E45" s="13"/>
      <c r="F45" s="13"/>
      <c r="G45" s="13"/>
      <c r="H45" s="13"/>
      <c r="I45" s="9" t="s">
        <v>57</v>
      </c>
      <c r="J45" s="13">
        <v>9.3000000000000007</v>
      </c>
      <c r="K45" s="124"/>
      <c r="L45" s="48">
        <f>K45*J45</f>
        <v>0</v>
      </c>
      <c r="M45" s="67"/>
      <c r="N45" s="67"/>
    </row>
    <row r="46" spans="1:14" x14ac:dyDescent="0.25">
      <c r="A46" s="44"/>
      <c r="B46" s="12" t="s">
        <v>55</v>
      </c>
      <c r="C46" s="11"/>
      <c r="D46" s="11"/>
      <c r="E46" s="11"/>
      <c r="F46" s="11"/>
      <c r="G46" s="11"/>
      <c r="H46" s="11"/>
      <c r="I46" s="10"/>
      <c r="J46" s="11"/>
      <c r="K46" s="11"/>
      <c r="L46" s="45"/>
      <c r="M46" s="67"/>
      <c r="N46" s="67"/>
    </row>
    <row r="47" spans="1:14" x14ac:dyDescent="0.25">
      <c r="A47" s="44"/>
      <c r="B47" s="12" t="s">
        <v>78</v>
      </c>
      <c r="C47" s="11"/>
      <c r="D47" s="11"/>
      <c r="E47" s="11"/>
      <c r="F47" s="11"/>
      <c r="G47" s="11"/>
      <c r="H47" s="11"/>
      <c r="I47" s="10"/>
      <c r="J47" s="11"/>
      <c r="K47" s="11"/>
      <c r="L47" s="45"/>
      <c r="M47" s="67"/>
      <c r="N47" s="67"/>
    </row>
    <row r="48" spans="1:14" x14ac:dyDescent="0.25">
      <c r="A48" s="44"/>
      <c r="B48" s="12" t="s">
        <v>96</v>
      </c>
      <c r="C48" s="11"/>
      <c r="D48" s="11"/>
      <c r="E48" s="11"/>
      <c r="F48" s="11"/>
      <c r="G48" s="11"/>
      <c r="H48" s="11"/>
      <c r="I48" s="10"/>
      <c r="J48" s="11"/>
      <c r="K48" s="11"/>
      <c r="L48" s="45"/>
      <c r="M48" s="67"/>
      <c r="N48" s="67"/>
    </row>
    <row r="49" spans="1:14" x14ac:dyDescent="0.25">
      <c r="A49" s="46">
        <v>13</v>
      </c>
      <c r="B49" s="47" t="s">
        <v>56</v>
      </c>
      <c r="C49" s="13"/>
      <c r="D49" s="13"/>
      <c r="E49" s="13"/>
      <c r="F49" s="13"/>
      <c r="G49" s="13"/>
      <c r="H49" s="13"/>
      <c r="I49" s="9" t="s">
        <v>57</v>
      </c>
      <c r="J49" s="13">
        <v>9.3000000000000007</v>
      </c>
      <c r="K49" s="124"/>
      <c r="L49" s="48">
        <f>K49*J49</f>
        <v>0</v>
      </c>
      <c r="M49" s="68"/>
      <c r="N49" s="67"/>
    </row>
    <row r="50" spans="1:14" x14ac:dyDescent="0.25">
      <c r="A50" s="44"/>
      <c r="B50" s="12" t="s">
        <v>58</v>
      </c>
      <c r="C50" s="11"/>
      <c r="D50" s="11"/>
      <c r="E50" s="11"/>
      <c r="F50" s="11"/>
      <c r="G50" s="11"/>
      <c r="H50" s="11"/>
      <c r="I50" s="11"/>
      <c r="J50" s="11"/>
      <c r="K50" s="11"/>
      <c r="L50" s="45"/>
      <c r="M50" s="67"/>
      <c r="N50" s="67"/>
    </row>
    <row r="51" spans="1:14" x14ac:dyDescent="0.25">
      <c r="A51" s="50"/>
      <c r="B51" s="49" t="s">
        <v>59</v>
      </c>
      <c r="C51" s="49" t="s">
        <v>53</v>
      </c>
      <c r="D51" s="2"/>
      <c r="E51" s="2"/>
      <c r="F51" s="2"/>
      <c r="G51" s="2"/>
      <c r="H51" s="2"/>
      <c r="I51" s="2"/>
      <c r="J51" s="2"/>
      <c r="K51" s="2"/>
      <c r="L51" s="3"/>
      <c r="M51" s="67"/>
      <c r="N51" s="67"/>
    </row>
    <row r="52" spans="1:14" x14ac:dyDescent="0.25">
      <c r="A52" s="46">
        <v>14</v>
      </c>
      <c r="B52" s="47" t="s">
        <v>60</v>
      </c>
      <c r="C52" s="13"/>
      <c r="D52" s="13"/>
      <c r="E52" s="13"/>
      <c r="F52" s="13"/>
      <c r="G52" s="13"/>
      <c r="H52" s="13"/>
      <c r="I52" s="13" t="s">
        <v>61</v>
      </c>
      <c r="J52" s="13">
        <v>1</v>
      </c>
      <c r="K52" s="125"/>
      <c r="L52" s="48">
        <f>K52*J52</f>
        <v>0</v>
      </c>
      <c r="M52" s="67"/>
      <c r="N52" s="67"/>
    </row>
    <row r="53" spans="1:14" x14ac:dyDescent="0.25">
      <c r="A53" s="1"/>
      <c r="B53" s="2" t="s">
        <v>3</v>
      </c>
      <c r="C53" s="2"/>
      <c r="D53" s="2"/>
      <c r="E53" s="2"/>
      <c r="F53" s="2"/>
      <c r="G53" s="2"/>
      <c r="H53" s="2"/>
      <c r="I53" s="2"/>
      <c r="J53" s="2"/>
      <c r="K53" s="2"/>
      <c r="L53" s="39"/>
      <c r="M53" s="67"/>
      <c r="N53" s="67"/>
    </row>
    <row r="54" spans="1:14" x14ac:dyDescent="0.25">
      <c r="A54" s="8">
        <v>15</v>
      </c>
      <c r="B54" s="9" t="s">
        <v>4</v>
      </c>
      <c r="C54" s="9"/>
      <c r="D54" s="9"/>
      <c r="E54" s="9"/>
      <c r="F54" s="9"/>
      <c r="G54" s="9"/>
      <c r="H54" s="9"/>
      <c r="I54" s="9" t="s">
        <v>13</v>
      </c>
      <c r="J54" s="9">
        <v>590</v>
      </c>
      <c r="K54" s="124"/>
      <c r="L54" s="37">
        <f>K54*J54</f>
        <v>0</v>
      </c>
      <c r="M54" s="67"/>
      <c r="N54" s="67"/>
    </row>
    <row r="55" spans="1:14" x14ac:dyDescent="0.25">
      <c r="A55" s="40"/>
      <c r="B55" s="51" t="s">
        <v>103</v>
      </c>
      <c r="C55" s="10"/>
      <c r="D55" s="10"/>
      <c r="E55" s="10"/>
      <c r="F55" s="10"/>
      <c r="G55" s="10"/>
      <c r="H55" s="10"/>
      <c r="I55" s="10"/>
      <c r="J55" s="10"/>
      <c r="K55" s="11"/>
      <c r="L55" s="41"/>
      <c r="M55" s="67"/>
      <c r="N55" s="67"/>
    </row>
    <row r="56" spans="1:14" x14ac:dyDescent="0.25">
      <c r="A56" s="40"/>
      <c r="B56" s="12" t="s">
        <v>104</v>
      </c>
      <c r="C56" s="10"/>
      <c r="D56" s="10"/>
      <c r="E56" s="10"/>
      <c r="F56" s="10"/>
      <c r="G56" s="10"/>
      <c r="H56" s="10"/>
      <c r="I56" s="53"/>
      <c r="J56" s="10"/>
      <c r="K56" s="11"/>
      <c r="L56" s="41"/>
      <c r="M56" s="67"/>
      <c r="N56" s="67"/>
    </row>
    <row r="57" spans="1:14" x14ac:dyDescent="0.25">
      <c r="A57" s="40"/>
      <c r="B57" s="12" t="s">
        <v>105</v>
      </c>
      <c r="C57" s="10"/>
      <c r="D57" s="10"/>
      <c r="E57" s="10"/>
      <c r="F57" s="10"/>
      <c r="G57" s="10"/>
      <c r="H57" s="10"/>
      <c r="I57" s="53">
        <v>590</v>
      </c>
      <c r="J57" s="10"/>
      <c r="K57" s="11"/>
      <c r="L57" s="41"/>
      <c r="M57" s="67"/>
      <c r="N57" s="67"/>
    </row>
    <row r="58" spans="1:14" x14ac:dyDescent="0.25">
      <c r="A58" s="8">
        <v>16</v>
      </c>
      <c r="B58" s="9" t="s">
        <v>79</v>
      </c>
      <c r="C58" s="9"/>
      <c r="D58" s="9"/>
      <c r="E58" s="9"/>
      <c r="F58" s="9"/>
      <c r="G58" s="9"/>
      <c r="H58" s="9"/>
      <c r="I58" s="9" t="s">
        <v>14</v>
      </c>
      <c r="J58" s="9">
        <v>2.97</v>
      </c>
      <c r="K58" s="124"/>
      <c r="L58" s="37">
        <f>K58*J58</f>
        <v>0</v>
      </c>
      <c r="M58" s="67"/>
      <c r="N58" s="67"/>
    </row>
    <row r="59" spans="1:14" x14ac:dyDescent="0.25">
      <c r="A59" s="40"/>
      <c r="B59" s="12" t="s">
        <v>80</v>
      </c>
      <c r="C59" s="10"/>
      <c r="D59" s="10"/>
      <c r="E59" s="10"/>
      <c r="F59" s="10"/>
      <c r="G59" s="10"/>
      <c r="H59" s="10"/>
      <c r="I59" s="10"/>
      <c r="J59" s="10"/>
      <c r="K59" s="11"/>
      <c r="L59" s="41"/>
      <c r="M59" s="67"/>
      <c r="N59" s="67"/>
    </row>
    <row r="60" spans="1:14" x14ac:dyDescent="0.25">
      <c r="A60" s="40"/>
      <c r="B60" s="12" t="s">
        <v>106</v>
      </c>
      <c r="C60" s="10"/>
      <c r="D60" s="10"/>
      <c r="E60" s="10"/>
      <c r="F60" s="10"/>
      <c r="G60" s="10"/>
      <c r="H60" s="10"/>
      <c r="I60" s="10"/>
      <c r="J60" s="10"/>
      <c r="K60" s="10"/>
      <c r="L60" s="41"/>
      <c r="M60" s="67"/>
      <c r="N60" s="67"/>
    </row>
    <row r="61" spans="1:14" ht="30" x14ac:dyDescent="0.25">
      <c r="A61" s="8">
        <v>17</v>
      </c>
      <c r="B61" s="15" t="s">
        <v>17</v>
      </c>
      <c r="C61" s="10"/>
      <c r="D61" s="10"/>
      <c r="E61" s="10"/>
      <c r="F61" s="10"/>
      <c r="G61" s="10"/>
      <c r="H61" s="10"/>
      <c r="I61" s="9" t="s">
        <v>14</v>
      </c>
      <c r="J61" s="9">
        <v>5.88</v>
      </c>
      <c r="K61" s="124"/>
      <c r="L61" s="37">
        <f>K61*J61</f>
        <v>0</v>
      </c>
      <c r="M61" s="67"/>
      <c r="N61" s="67"/>
    </row>
    <row r="62" spans="1:14" x14ac:dyDescent="0.25">
      <c r="A62" s="4"/>
      <c r="B62" s="12" t="s">
        <v>108</v>
      </c>
      <c r="C62" s="10"/>
      <c r="D62" s="10"/>
      <c r="E62" s="10"/>
      <c r="F62" s="10"/>
      <c r="G62" s="10"/>
      <c r="H62" s="10"/>
      <c r="I62" s="53">
        <v>2.97</v>
      </c>
      <c r="J62" s="10"/>
      <c r="K62" s="11"/>
      <c r="L62" s="41"/>
      <c r="M62" s="67"/>
      <c r="N62" s="67"/>
    </row>
    <row r="63" spans="1:14" x14ac:dyDescent="0.25">
      <c r="A63" s="4"/>
      <c r="B63" s="12" t="s">
        <v>107</v>
      </c>
      <c r="C63" s="10"/>
      <c r="D63" s="10"/>
      <c r="E63" s="10"/>
      <c r="F63" s="10"/>
      <c r="G63" s="10"/>
      <c r="H63" s="10"/>
      <c r="I63" s="53">
        <v>2.91</v>
      </c>
      <c r="J63" s="10"/>
      <c r="K63" s="10"/>
      <c r="L63" s="41"/>
      <c r="M63" s="67"/>
      <c r="N63" s="67"/>
    </row>
    <row r="64" spans="1:14" x14ac:dyDescent="0.25">
      <c r="A64" s="8">
        <v>18</v>
      </c>
      <c r="B64" s="9" t="s">
        <v>5</v>
      </c>
      <c r="C64" s="9"/>
      <c r="D64" s="9"/>
      <c r="E64" s="9"/>
      <c r="F64" s="9"/>
      <c r="G64" s="9"/>
      <c r="H64" s="9"/>
      <c r="I64" s="9" t="s">
        <v>14</v>
      </c>
      <c r="J64" s="9">
        <v>5.88</v>
      </c>
      <c r="K64" s="124"/>
      <c r="L64" s="37">
        <f>K64*J64</f>
        <v>0</v>
      </c>
      <c r="M64" s="67"/>
      <c r="N64" s="67"/>
    </row>
    <row r="65" spans="1:14" x14ac:dyDescent="0.25">
      <c r="A65" s="40"/>
      <c r="B65" s="12" t="s">
        <v>109</v>
      </c>
      <c r="C65" s="10"/>
      <c r="D65" s="10"/>
      <c r="E65" s="10"/>
      <c r="F65" s="10"/>
      <c r="G65" s="10"/>
      <c r="H65" s="10"/>
      <c r="I65" s="10"/>
      <c r="J65" s="10"/>
      <c r="K65" s="10"/>
      <c r="L65" s="41"/>
      <c r="M65" s="67"/>
      <c r="N65" s="67"/>
    </row>
    <row r="66" spans="1:14" x14ac:dyDescent="0.25">
      <c r="A66" s="40"/>
      <c r="B66" s="12" t="s">
        <v>83</v>
      </c>
      <c r="C66" s="10"/>
      <c r="D66" s="10"/>
      <c r="E66" s="10"/>
      <c r="F66" s="10"/>
      <c r="G66" s="10"/>
      <c r="H66" s="10"/>
      <c r="I66" s="10"/>
      <c r="J66" s="10"/>
      <c r="K66" s="10"/>
      <c r="L66" s="41"/>
      <c r="M66" s="67"/>
      <c r="N66" s="67"/>
    </row>
    <row r="67" spans="1:14" x14ac:dyDescent="0.25">
      <c r="A67" s="1"/>
      <c r="B67" s="2" t="s">
        <v>6</v>
      </c>
      <c r="C67" s="2"/>
      <c r="D67" s="2"/>
      <c r="E67" s="2"/>
      <c r="F67" s="2"/>
      <c r="G67" s="2"/>
      <c r="H67" s="2"/>
      <c r="I67" s="2"/>
      <c r="J67" s="2"/>
      <c r="K67" s="2"/>
      <c r="L67" s="39"/>
      <c r="M67" s="67"/>
      <c r="N67" s="67"/>
    </row>
    <row r="68" spans="1:14" x14ac:dyDescent="0.25">
      <c r="A68" s="8">
        <v>19</v>
      </c>
      <c r="B68" s="9" t="s">
        <v>81</v>
      </c>
      <c r="C68" s="9"/>
      <c r="D68" s="9"/>
      <c r="E68" s="9"/>
      <c r="F68" s="9"/>
      <c r="G68" s="9"/>
      <c r="H68" s="9"/>
      <c r="I68" s="9" t="s">
        <v>15</v>
      </c>
      <c r="J68" s="9">
        <v>272.39999999999998</v>
      </c>
      <c r="K68" s="124"/>
      <c r="L68" s="37">
        <f>K68*J68</f>
        <v>0</v>
      </c>
      <c r="M68" s="67"/>
      <c r="N68" s="67"/>
    </row>
    <row r="69" spans="1:14" x14ac:dyDescent="0.25">
      <c r="A69" s="42"/>
      <c r="B69" s="12" t="s">
        <v>110</v>
      </c>
      <c r="C69" s="10"/>
      <c r="D69" s="10"/>
      <c r="E69" s="10"/>
      <c r="F69" s="10"/>
      <c r="G69" s="10"/>
      <c r="H69" s="10"/>
      <c r="I69" s="53">
        <v>89.7</v>
      </c>
      <c r="J69" s="10"/>
      <c r="K69" s="10"/>
      <c r="L69" s="43"/>
      <c r="M69" s="67"/>
      <c r="N69" s="67"/>
    </row>
    <row r="70" spans="1:14" x14ac:dyDescent="0.25">
      <c r="A70" s="42"/>
      <c r="B70" s="12" t="s">
        <v>111</v>
      </c>
      <c r="C70" s="10"/>
      <c r="D70" s="10"/>
      <c r="E70" s="10"/>
      <c r="F70" s="10"/>
      <c r="G70" s="10"/>
      <c r="H70" s="10"/>
      <c r="I70" s="53">
        <v>165.2</v>
      </c>
      <c r="J70" s="10"/>
      <c r="K70" s="10"/>
      <c r="L70" s="43"/>
    </row>
    <row r="71" spans="1:14" ht="15.75" thickBot="1" x14ac:dyDescent="0.3">
      <c r="A71" s="42"/>
      <c r="B71" s="12" t="s">
        <v>112</v>
      </c>
      <c r="C71" s="10"/>
      <c r="D71" s="10"/>
      <c r="E71" s="10"/>
      <c r="F71" s="10"/>
      <c r="G71" s="10"/>
      <c r="H71" s="10"/>
      <c r="I71" s="53">
        <v>17.5</v>
      </c>
      <c r="J71" s="10"/>
      <c r="K71" s="10"/>
      <c r="L71" s="43"/>
    </row>
    <row r="72" spans="1:14" ht="15.75" thickBot="1" x14ac:dyDescent="0.3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60">
        <f>SUM(L9:L70)</f>
        <v>0</v>
      </c>
    </row>
    <row r="74" spans="1:14" x14ac:dyDescent="0.25">
      <c r="L74" s="52"/>
    </row>
  </sheetData>
  <sheetProtection algorithmName="SHA-512" hashValue="W+cyURddnU/tymNTn3t7+BRXhPCUgOPmG0ZKDDBOWUocIOLoUyC55j0DOxSHwXAYnRFgpxiDEqjL2SfFxmf8xw==" saltValue="9z2lxZxEWOh8Gd8udJUvCg==" spinCount="100000" sheet="1" objects="1" scenarios="1" selectLockedCells="1"/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workbookViewId="0">
      <selection activeCell="K9" sqref="K9"/>
    </sheetView>
  </sheetViews>
  <sheetFormatPr defaultRowHeight="15" x14ac:dyDescent="0.25"/>
  <cols>
    <col min="1" max="1" width="4.28515625" style="120" customWidth="1"/>
    <col min="2" max="2" width="67.140625" style="120" customWidth="1"/>
    <col min="3" max="3" width="0.28515625" style="120" hidden="1" customWidth="1"/>
    <col min="4" max="7" width="8.7109375" style="120" hidden="1" customWidth="1"/>
    <col min="8" max="8" width="17.42578125" style="120" hidden="1" customWidth="1"/>
    <col min="9" max="10" width="9.140625" style="120"/>
    <col min="11" max="12" width="15.7109375" style="120" customWidth="1"/>
    <col min="13" max="16384" width="9.140625" style="120"/>
  </cols>
  <sheetData>
    <row r="1" spans="1:12" ht="15.75" thickBot="1" x14ac:dyDescent="0.3"/>
    <row r="2" spans="1:12" ht="15.75" thickBot="1" x14ac:dyDescent="0.3">
      <c r="A2" s="126"/>
      <c r="B2" s="127" t="s">
        <v>113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x14ac:dyDescent="0.25">
      <c r="B3" s="120" t="s">
        <v>141</v>
      </c>
    </row>
    <row r="4" spans="1:12" x14ac:dyDescent="0.25">
      <c r="B4" s="120" t="s">
        <v>138</v>
      </c>
    </row>
    <row r="5" spans="1:12" x14ac:dyDescent="0.25">
      <c r="B5" s="120" t="s">
        <v>62</v>
      </c>
    </row>
    <row r="7" spans="1:12" x14ac:dyDescent="0.25">
      <c r="A7" s="130" t="s">
        <v>11</v>
      </c>
      <c r="B7" s="130" t="s">
        <v>12</v>
      </c>
      <c r="C7" s="130"/>
      <c r="D7" s="130"/>
      <c r="E7" s="130"/>
      <c r="F7" s="130"/>
      <c r="G7" s="130"/>
      <c r="H7" s="130"/>
      <c r="I7" s="130" t="s">
        <v>10</v>
      </c>
      <c r="J7" s="130" t="s">
        <v>9</v>
      </c>
      <c r="K7" s="130" t="s">
        <v>7</v>
      </c>
      <c r="L7" s="130" t="s">
        <v>8</v>
      </c>
    </row>
    <row r="8" spans="1:12" x14ac:dyDescent="0.25">
      <c r="A8" s="131"/>
      <c r="B8" s="132" t="s">
        <v>1</v>
      </c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1:12" x14ac:dyDescent="0.25">
      <c r="A9" s="134">
        <v>1</v>
      </c>
      <c r="B9" s="135" t="s">
        <v>0</v>
      </c>
      <c r="C9" s="135"/>
      <c r="D9" s="135"/>
      <c r="E9" s="135"/>
      <c r="F9" s="135"/>
      <c r="G9" s="135"/>
      <c r="H9" s="135"/>
      <c r="I9" s="135" t="s">
        <v>14</v>
      </c>
      <c r="J9" s="135">
        <v>15.39</v>
      </c>
      <c r="K9" s="124"/>
      <c r="L9" s="136">
        <f>K9*J9</f>
        <v>0</v>
      </c>
    </row>
    <row r="10" spans="1:12" x14ac:dyDescent="0.25">
      <c r="A10" s="137"/>
      <c r="B10" s="138" t="s">
        <v>89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 x14ac:dyDescent="0.25">
      <c r="A11" s="137"/>
      <c r="B11" s="138" t="s">
        <v>114</v>
      </c>
      <c r="C11" s="139"/>
      <c r="D11" s="139"/>
      <c r="E11" s="139"/>
      <c r="F11" s="139"/>
      <c r="G11" s="139"/>
      <c r="H11" s="139"/>
      <c r="I11" s="139"/>
      <c r="J11" s="141">
        <v>15.39</v>
      </c>
      <c r="K11" s="139"/>
      <c r="L11" s="140"/>
    </row>
    <row r="12" spans="1:12" x14ac:dyDescent="0.25">
      <c r="A12" s="142">
        <v>2</v>
      </c>
      <c r="B12" s="135" t="s">
        <v>65</v>
      </c>
      <c r="C12" s="135"/>
      <c r="D12" s="135"/>
      <c r="E12" s="135"/>
      <c r="F12" s="135"/>
      <c r="G12" s="135"/>
      <c r="H12" s="135"/>
      <c r="I12" s="135" t="s">
        <v>14</v>
      </c>
      <c r="J12" s="135">
        <v>15.39</v>
      </c>
      <c r="K12" s="124"/>
      <c r="L12" s="136">
        <f>K12*J12</f>
        <v>0</v>
      </c>
    </row>
    <row r="13" spans="1:12" x14ac:dyDescent="0.25">
      <c r="A13" s="137"/>
      <c r="B13" s="138" t="s">
        <v>91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40"/>
    </row>
    <row r="14" spans="1:12" x14ac:dyDescent="0.25">
      <c r="A14" s="137"/>
      <c r="B14" s="138" t="s">
        <v>115</v>
      </c>
      <c r="C14" s="139"/>
      <c r="D14" s="139"/>
      <c r="E14" s="139"/>
      <c r="F14" s="139"/>
      <c r="G14" s="139"/>
      <c r="H14" s="139"/>
      <c r="I14" s="139"/>
      <c r="J14" s="141">
        <v>15.36</v>
      </c>
      <c r="K14" s="139"/>
      <c r="L14" s="140"/>
    </row>
    <row r="15" spans="1:12" x14ac:dyDescent="0.25">
      <c r="A15" s="142">
        <v>3</v>
      </c>
      <c r="B15" s="135" t="s">
        <v>64</v>
      </c>
      <c r="C15" s="139"/>
      <c r="D15" s="139"/>
      <c r="E15" s="139"/>
      <c r="F15" s="139"/>
      <c r="G15" s="139"/>
      <c r="H15" s="139"/>
      <c r="I15" s="135" t="s">
        <v>14</v>
      </c>
      <c r="J15" s="135">
        <v>15.39</v>
      </c>
      <c r="K15" s="124"/>
      <c r="L15" s="136">
        <f>K15*J15</f>
        <v>0</v>
      </c>
    </row>
    <row r="16" spans="1:12" x14ac:dyDescent="0.25">
      <c r="A16" s="142"/>
      <c r="B16" s="143" t="s">
        <v>66</v>
      </c>
      <c r="C16" s="139"/>
      <c r="D16" s="139"/>
      <c r="E16" s="139"/>
      <c r="F16" s="139"/>
      <c r="G16" s="139"/>
      <c r="H16" s="139"/>
      <c r="I16" s="139"/>
      <c r="J16" s="141"/>
      <c r="K16" s="139"/>
      <c r="L16" s="140"/>
    </row>
    <row r="17" spans="1:14" x14ac:dyDescent="0.25">
      <c r="A17" s="134">
        <v>4</v>
      </c>
      <c r="B17" s="135" t="s">
        <v>92</v>
      </c>
      <c r="C17" s="135"/>
      <c r="D17" s="135"/>
      <c r="E17" s="135"/>
      <c r="F17" s="135"/>
      <c r="G17" s="135"/>
      <c r="H17" s="135"/>
      <c r="I17" s="135" t="s">
        <v>14</v>
      </c>
      <c r="J17" s="135">
        <v>15.39</v>
      </c>
      <c r="K17" s="124"/>
      <c r="L17" s="136">
        <f>K17*J17</f>
        <v>0</v>
      </c>
    </row>
    <row r="18" spans="1:14" x14ac:dyDescent="0.25">
      <c r="A18" s="137"/>
      <c r="B18" s="141" t="s">
        <v>90</v>
      </c>
      <c r="C18" s="139"/>
      <c r="D18" s="139"/>
      <c r="E18" s="139"/>
      <c r="F18" s="139"/>
      <c r="G18" s="139"/>
      <c r="H18" s="139"/>
      <c r="I18" s="139"/>
      <c r="J18" s="139"/>
      <c r="K18" s="144"/>
      <c r="L18" s="140"/>
    </row>
    <row r="19" spans="1:14" ht="0.95" customHeight="1" x14ac:dyDescent="0.25">
      <c r="A19" s="137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40"/>
    </row>
    <row r="20" spans="1:14" ht="6.95" hidden="1" customHeight="1" x14ac:dyDescent="0.25">
      <c r="A20" s="137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40"/>
    </row>
    <row r="21" spans="1:14" x14ac:dyDescent="0.25">
      <c r="A21" s="134">
        <v>5</v>
      </c>
      <c r="B21" s="145" t="s">
        <v>116</v>
      </c>
      <c r="C21" s="135"/>
      <c r="D21" s="135"/>
      <c r="E21" s="135"/>
      <c r="F21" s="135"/>
      <c r="G21" s="135"/>
      <c r="H21" s="135"/>
      <c r="I21" s="135" t="s">
        <v>14</v>
      </c>
      <c r="J21" s="135">
        <v>6.5</v>
      </c>
      <c r="K21" s="124"/>
      <c r="L21" s="136">
        <f>K21*J21</f>
        <v>0</v>
      </c>
    </row>
    <row r="22" spans="1:14" x14ac:dyDescent="0.25">
      <c r="A22" s="137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40"/>
    </row>
    <row r="23" spans="1:14" x14ac:dyDescent="0.25">
      <c r="A23" s="134">
        <v>6</v>
      </c>
      <c r="B23" s="135" t="s">
        <v>117</v>
      </c>
      <c r="C23" s="135"/>
      <c r="D23" s="135"/>
      <c r="E23" s="135"/>
      <c r="F23" s="135"/>
      <c r="G23" s="135"/>
      <c r="H23" s="135"/>
      <c r="I23" s="135" t="s">
        <v>57</v>
      </c>
      <c r="J23" s="135">
        <v>11.7</v>
      </c>
      <c r="K23" s="124"/>
      <c r="L23" s="136">
        <f>K23*J23</f>
        <v>0</v>
      </c>
    </row>
    <row r="24" spans="1:14" x14ac:dyDescent="0.25">
      <c r="A24" s="137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40"/>
    </row>
    <row r="25" spans="1:14" x14ac:dyDescent="0.25">
      <c r="A25" s="146"/>
      <c r="B25" s="147" t="s">
        <v>2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9"/>
    </row>
    <row r="26" spans="1:14" x14ac:dyDescent="0.25">
      <c r="A26" s="134">
        <v>7</v>
      </c>
      <c r="B26" s="135" t="s">
        <v>87</v>
      </c>
      <c r="C26" s="135"/>
      <c r="D26" s="135"/>
      <c r="E26" s="135"/>
      <c r="F26" s="135"/>
      <c r="G26" s="135"/>
      <c r="H26" s="135"/>
      <c r="I26" s="135" t="s">
        <v>16</v>
      </c>
      <c r="J26" s="135">
        <v>175</v>
      </c>
      <c r="K26" s="124"/>
      <c r="L26" s="136">
        <f>K26*J26</f>
        <v>0</v>
      </c>
      <c r="M26" s="150"/>
      <c r="N26" s="150"/>
    </row>
    <row r="27" spans="1:14" x14ac:dyDescent="0.25">
      <c r="A27" s="137"/>
      <c r="B27" s="138" t="s">
        <v>88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40"/>
      <c r="M27" s="150"/>
      <c r="N27" s="150"/>
    </row>
    <row r="28" spans="1:14" x14ac:dyDescent="0.25">
      <c r="A28" s="137"/>
      <c r="B28" s="138" t="s">
        <v>118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40"/>
      <c r="M28" s="150"/>
      <c r="N28" s="150"/>
    </row>
    <row r="29" spans="1:14" x14ac:dyDescent="0.25">
      <c r="A29" s="134">
        <v>8</v>
      </c>
      <c r="B29" s="135" t="s">
        <v>119</v>
      </c>
      <c r="C29" s="135"/>
      <c r="D29" s="135"/>
      <c r="E29" s="135"/>
      <c r="F29" s="135"/>
      <c r="G29" s="135"/>
      <c r="H29" s="135"/>
      <c r="I29" s="135" t="s">
        <v>16</v>
      </c>
      <c r="J29" s="135">
        <v>175</v>
      </c>
      <c r="K29" s="124"/>
      <c r="L29" s="136">
        <f>K29*J29</f>
        <v>0</v>
      </c>
      <c r="M29" s="150"/>
      <c r="N29" s="150"/>
    </row>
    <row r="30" spans="1:14" x14ac:dyDescent="0.25">
      <c r="A30" s="151"/>
      <c r="B30" s="152" t="s">
        <v>120</v>
      </c>
      <c r="C30" s="135"/>
      <c r="D30" s="135"/>
      <c r="E30" s="135"/>
      <c r="F30" s="135"/>
      <c r="G30" s="135"/>
      <c r="H30" s="153"/>
      <c r="L30" s="140"/>
      <c r="M30" s="150"/>
      <c r="N30" s="150"/>
    </row>
    <row r="31" spans="1:14" x14ac:dyDescent="0.25">
      <c r="A31" s="154"/>
      <c r="B31" s="155" t="s">
        <v>121</v>
      </c>
      <c r="C31" s="135"/>
      <c r="D31" s="135"/>
      <c r="E31" s="135"/>
      <c r="F31" s="135"/>
      <c r="G31" s="135"/>
      <c r="H31" s="153"/>
      <c r="L31" s="140"/>
      <c r="M31" s="150"/>
      <c r="N31" s="150"/>
    </row>
    <row r="32" spans="1:14" x14ac:dyDescent="0.25">
      <c r="A32" s="134">
        <v>10</v>
      </c>
      <c r="B32" s="135" t="s">
        <v>67</v>
      </c>
      <c r="C32" s="135"/>
      <c r="D32" s="135"/>
      <c r="E32" s="135"/>
      <c r="F32" s="135"/>
      <c r="G32" s="135"/>
      <c r="H32" s="135"/>
      <c r="I32" s="135" t="s">
        <v>13</v>
      </c>
      <c r="J32" s="145">
        <v>677</v>
      </c>
      <c r="K32" s="124"/>
      <c r="L32" s="136">
        <f>K32*J32</f>
        <v>0</v>
      </c>
      <c r="M32" s="150"/>
      <c r="N32" s="150"/>
    </row>
    <row r="33" spans="1:14" x14ac:dyDescent="0.25">
      <c r="A33" s="151"/>
      <c r="B33" s="156" t="s">
        <v>69</v>
      </c>
      <c r="C33" s="135"/>
      <c r="D33" s="135"/>
      <c r="E33" s="135"/>
      <c r="F33" s="135"/>
      <c r="G33" s="135"/>
      <c r="H33" s="153"/>
      <c r="I33" s="139"/>
      <c r="J33" s="139"/>
      <c r="K33" s="139"/>
      <c r="L33" s="140"/>
      <c r="M33" s="150"/>
      <c r="N33" s="150"/>
    </row>
    <row r="34" spans="1:14" x14ac:dyDescent="0.25">
      <c r="A34" s="137"/>
      <c r="B34" s="138" t="s">
        <v>68</v>
      </c>
      <c r="C34" s="157"/>
      <c r="D34" s="157"/>
      <c r="E34" s="157"/>
      <c r="F34" s="157"/>
      <c r="G34" s="157"/>
      <c r="H34" s="157"/>
      <c r="I34" s="139"/>
      <c r="J34" s="139"/>
      <c r="K34" s="139"/>
      <c r="L34" s="140"/>
      <c r="M34" s="150"/>
      <c r="N34" s="150"/>
    </row>
    <row r="35" spans="1:14" x14ac:dyDescent="0.25">
      <c r="A35" s="134">
        <v>11</v>
      </c>
      <c r="B35" s="135" t="s">
        <v>122</v>
      </c>
      <c r="C35" s="135"/>
      <c r="D35" s="135"/>
      <c r="E35" s="135"/>
      <c r="F35" s="135"/>
      <c r="G35" s="135"/>
      <c r="H35" s="135"/>
      <c r="I35" s="135" t="s">
        <v>13</v>
      </c>
      <c r="J35" s="145">
        <v>10</v>
      </c>
      <c r="K35" s="124"/>
      <c r="L35" s="136">
        <f>K35*J35</f>
        <v>0</v>
      </c>
      <c r="M35" s="150"/>
      <c r="N35" s="150"/>
    </row>
    <row r="36" spans="1:14" x14ac:dyDescent="0.25">
      <c r="A36" s="151"/>
      <c r="B36" s="156" t="s">
        <v>123</v>
      </c>
      <c r="C36" s="135"/>
      <c r="D36" s="135"/>
      <c r="E36" s="135"/>
      <c r="F36" s="135"/>
      <c r="G36" s="135"/>
      <c r="H36" s="153"/>
      <c r="I36" s="139"/>
      <c r="J36" s="139"/>
      <c r="K36" s="139"/>
      <c r="L36" s="140"/>
      <c r="M36" s="150"/>
      <c r="N36" s="150"/>
    </row>
    <row r="37" spans="1:14" x14ac:dyDescent="0.25">
      <c r="A37" s="146"/>
      <c r="B37" s="147" t="s">
        <v>53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M37" s="150"/>
      <c r="N37" s="150"/>
    </row>
    <row r="38" spans="1:14" x14ac:dyDescent="0.25">
      <c r="A38" s="158">
        <v>12</v>
      </c>
      <c r="B38" s="159" t="s">
        <v>54</v>
      </c>
      <c r="C38" s="145"/>
      <c r="D38" s="145"/>
      <c r="E38" s="145"/>
      <c r="F38" s="145"/>
      <c r="G38" s="145"/>
      <c r="H38" s="145"/>
      <c r="I38" s="135" t="s">
        <v>57</v>
      </c>
      <c r="J38" s="145">
        <v>38</v>
      </c>
      <c r="K38" s="124"/>
      <c r="L38" s="160">
        <f>K38*J38</f>
        <v>0</v>
      </c>
      <c r="M38" s="150"/>
      <c r="N38" s="150"/>
    </row>
    <row r="39" spans="1:14" x14ac:dyDescent="0.25">
      <c r="A39" s="161"/>
      <c r="B39" s="138" t="s">
        <v>55</v>
      </c>
      <c r="C39" s="144"/>
      <c r="D39" s="144"/>
      <c r="E39" s="144"/>
      <c r="F39" s="144"/>
      <c r="G39" s="144"/>
      <c r="H39" s="144"/>
      <c r="I39" s="139"/>
      <c r="J39" s="144"/>
      <c r="K39" s="144"/>
      <c r="L39" s="162"/>
      <c r="M39" s="150"/>
      <c r="N39" s="150"/>
    </row>
    <row r="40" spans="1:14" x14ac:dyDescent="0.25">
      <c r="A40" s="161"/>
      <c r="B40" s="138" t="s">
        <v>96</v>
      </c>
      <c r="C40" s="144"/>
      <c r="D40" s="144"/>
      <c r="E40" s="144"/>
      <c r="F40" s="144"/>
      <c r="G40" s="144"/>
      <c r="H40" s="144"/>
      <c r="I40" s="139"/>
      <c r="J40" s="144"/>
      <c r="K40" s="144"/>
      <c r="L40" s="162"/>
      <c r="M40" s="150"/>
      <c r="N40" s="150"/>
    </row>
    <row r="41" spans="1:14" x14ac:dyDescent="0.25">
      <c r="A41" s="158">
        <v>13</v>
      </c>
      <c r="B41" s="159" t="s">
        <v>56</v>
      </c>
      <c r="C41" s="145"/>
      <c r="D41" s="145"/>
      <c r="E41" s="145"/>
      <c r="F41" s="145"/>
      <c r="G41" s="145"/>
      <c r="H41" s="145"/>
      <c r="I41" s="135" t="s">
        <v>57</v>
      </c>
      <c r="J41" s="145">
        <v>38</v>
      </c>
      <c r="K41" s="124"/>
      <c r="L41" s="160">
        <f>K41*J41</f>
        <v>0</v>
      </c>
      <c r="M41" s="150"/>
      <c r="N41" s="150"/>
    </row>
    <row r="42" spans="1:14" x14ac:dyDescent="0.25">
      <c r="A42" s="161"/>
      <c r="B42" s="138" t="s">
        <v>58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62"/>
      <c r="M42" s="150"/>
      <c r="N42" s="150"/>
    </row>
    <row r="43" spans="1:14" x14ac:dyDescent="0.25">
      <c r="A43" s="161"/>
      <c r="B43" s="138" t="s">
        <v>124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62"/>
      <c r="M43" s="150"/>
      <c r="N43" s="150"/>
    </row>
    <row r="44" spans="1:14" x14ac:dyDescent="0.25">
      <c r="A44" s="163"/>
      <c r="B44" s="164" t="s">
        <v>59</v>
      </c>
      <c r="C44" s="164" t="s">
        <v>53</v>
      </c>
      <c r="D44" s="132"/>
      <c r="E44" s="132"/>
      <c r="F44" s="132"/>
      <c r="G44" s="132"/>
      <c r="H44" s="132"/>
      <c r="I44" s="132"/>
      <c r="J44" s="132"/>
      <c r="K44" s="132"/>
      <c r="L44" s="133"/>
      <c r="M44" s="150"/>
      <c r="N44" s="150"/>
    </row>
    <row r="45" spans="1:14" x14ac:dyDescent="0.25">
      <c r="A45" s="158">
        <v>14</v>
      </c>
      <c r="B45" s="159" t="s">
        <v>60</v>
      </c>
      <c r="C45" s="145"/>
      <c r="D45" s="145"/>
      <c r="E45" s="145"/>
      <c r="F45" s="145"/>
      <c r="G45" s="145"/>
      <c r="H45" s="145"/>
      <c r="I45" s="145" t="s">
        <v>61</v>
      </c>
      <c r="J45" s="145">
        <v>1</v>
      </c>
      <c r="K45" s="125"/>
      <c r="L45" s="160">
        <f>K45*J45</f>
        <v>0</v>
      </c>
      <c r="M45" s="150"/>
      <c r="N45" s="150"/>
    </row>
    <row r="46" spans="1:14" x14ac:dyDescent="0.25">
      <c r="A46" s="131"/>
      <c r="B46" s="132" t="s">
        <v>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65"/>
      <c r="M46" s="150"/>
      <c r="N46" s="150"/>
    </row>
    <row r="47" spans="1:14" x14ac:dyDescent="0.25">
      <c r="A47" s="134">
        <v>15</v>
      </c>
      <c r="B47" s="135" t="s">
        <v>4</v>
      </c>
      <c r="C47" s="135"/>
      <c r="D47" s="135"/>
      <c r="E47" s="135"/>
      <c r="F47" s="135"/>
      <c r="G47" s="135"/>
      <c r="H47" s="135"/>
      <c r="I47" s="135" t="s">
        <v>13</v>
      </c>
      <c r="J47" s="135">
        <v>677</v>
      </c>
      <c r="K47" s="124"/>
      <c r="L47" s="136">
        <f>K47*J47</f>
        <v>0</v>
      </c>
      <c r="M47" s="150"/>
      <c r="N47" s="150"/>
    </row>
    <row r="48" spans="1:14" x14ac:dyDescent="0.25">
      <c r="A48" s="137"/>
      <c r="B48" s="166" t="s">
        <v>125</v>
      </c>
      <c r="C48" s="139"/>
      <c r="D48" s="139"/>
      <c r="E48" s="139"/>
      <c r="F48" s="139"/>
      <c r="G48" s="139"/>
      <c r="H48" s="139"/>
      <c r="I48" s="139"/>
      <c r="J48" s="139"/>
      <c r="K48" s="144"/>
      <c r="L48" s="140"/>
      <c r="M48" s="150"/>
      <c r="N48" s="150"/>
    </row>
    <row r="49" spans="1:14" x14ac:dyDescent="0.25">
      <c r="A49" s="137"/>
      <c r="B49" s="138"/>
      <c r="C49" s="139"/>
      <c r="D49" s="139"/>
      <c r="E49" s="139"/>
      <c r="F49" s="139"/>
      <c r="G49" s="139"/>
      <c r="H49" s="139"/>
      <c r="I49" s="141"/>
      <c r="J49" s="139"/>
      <c r="K49" s="144"/>
      <c r="L49" s="140"/>
      <c r="M49" s="167"/>
      <c r="N49" s="150"/>
    </row>
    <row r="50" spans="1:14" x14ac:dyDescent="0.25">
      <c r="A50" s="134">
        <v>16</v>
      </c>
      <c r="B50" s="135" t="s">
        <v>79</v>
      </c>
      <c r="C50" s="135"/>
      <c r="D50" s="135"/>
      <c r="E50" s="135"/>
      <c r="F50" s="135"/>
      <c r="G50" s="135"/>
      <c r="H50" s="135"/>
      <c r="I50" s="135" t="s">
        <v>14</v>
      </c>
      <c r="J50" s="135">
        <v>3.41</v>
      </c>
      <c r="K50" s="124"/>
      <c r="L50" s="136">
        <f>K50*J50</f>
        <v>0</v>
      </c>
      <c r="M50" s="150"/>
      <c r="N50" s="150"/>
    </row>
    <row r="51" spans="1:14" x14ac:dyDescent="0.25">
      <c r="A51" s="137"/>
      <c r="B51" s="138" t="s">
        <v>80</v>
      </c>
      <c r="C51" s="139"/>
      <c r="D51" s="139"/>
      <c r="E51" s="139"/>
      <c r="F51" s="139"/>
      <c r="G51" s="139"/>
      <c r="H51" s="139"/>
      <c r="I51" s="139"/>
      <c r="J51" s="139"/>
      <c r="K51" s="144"/>
      <c r="L51" s="140"/>
      <c r="M51" s="150"/>
      <c r="N51" s="150"/>
    </row>
    <row r="52" spans="1:14" x14ac:dyDescent="0.25">
      <c r="A52" s="137"/>
      <c r="B52" s="138" t="s">
        <v>126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40"/>
      <c r="M52" s="150"/>
      <c r="N52" s="150"/>
    </row>
    <row r="53" spans="1:14" ht="30" x14ac:dyDescent="0.25">
      <c r="A53" s="134">
        <v>17</v>
      </c>
      <c r="B53" s="168" t="s">
        <v>17</v>
      </c>
      <c r="C53" s="139"/>
      <c r="D53" s="139"/>
      <c r="E53" s="139"/>
      <c r="F53" s="139"/>
      <c r="G53" s="139"/>
      <c r="H53" s="139"/>
      <c r="I53" s="135" t="s">
        <v>14</v>
      </c>
      <c r="J53" s="135">
        <v>3.41</v>
      </c>
      <c r="K53" s="124"/>
      <c r="L53" s="136">
        <f>K53*J53</f>
        <v>0</v>
      </c>
      <c r="M53" s="150"/>
      <c r="N53" s="150"/>
    </row>
    <row r="54" spans="1:14" x14ac:dyDescent="0.25">
      <c r="A54" s="142"/>
      <c r="B54" s="169"/>
      <c r="C54" s="139"/>
      <c r="D54" s="139"/>
      <c r="E54" s="139"/>
      <c r="F54" s="139"/>
      <c r="G54" s="139"/>
      <c r="H54" s="139"/>
      <c r="I54" s="139"/>
      <c r="J54" s="139"/>
      <c r="K54" s="139"/>
      <c r="L54" s="140"/>
      <c r="M54" s="150"/>
      <c r="N54" s="150"/>
    </row>
    <row r="55" spans="1:14" x14ac:dyDescent="0.25">
      <c r="A55" s="134">
        <v>18</v>
      </c>
      <c r="B55" s="135" t="s">
        <v>5</v>
      </c>
      <c r="C55" s="135"/>
      <c r="D55" s="135"/>
      <c r="E55" s="135"/>
      <c r="F55" s="135"/>
      <c r="G55" s="135"/>
      <c r="H55" s="135"/>
      <c r="I55" s="135" t="s">
        <v>14</v>
      </c>
      <c r="J55" s="135">
        <v>3.41</v>
      </c>
      <c r="K55" s="124"/>
      <c r="L55" s="136">
        <f>K55*J55</f>
        <v>0</v>
      </c>
      <c r="M55" s="150"/>
      <c r="N55" s="150"/>
    </row>
    <row r="56" spans="1:14" x14ac:dyDescent="0.25">
      <c r="A56" s="137"/>
      <c r="B56" s="138" t="s">
        <v>127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40"/>
      <c r="M56" s="150"/>
      <c r="N56" s="150"/>
    </row>
    <row r="57" spans="1:14" x14ac:dyDescent="0.25">
      <c r="A57" s="137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40"/>
      <c r="M57" s="150"/>
      <c r="N57" s="150"/>
    </row>
    <row r="58" spans="1:14" x14ac:dyDescent="0.25">
      <c r="A58" s="131"/>
      <c r="B58" s="132" t="s">
        <v>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65"/>
      <c r="M58" s="150"/>
      <c r="N58" s="150"/>
    </row>
    <row r="59" spans="1:14" x14ac:dyDescent="0.25">
      <c r="A59" s="134">
        <v>19</v>
      </c>
      <c r="B59" s="135" t="s">
        <v>81</v>
      </c>
      <c r="C59" s="135"/>
      <c r="D59" s="135"/>
      <c r="E59" s="135"/>
      <c r="F59" s="135"/>
      <c r="G59" s="135"/>
      <c r="H59" s="135"/>
      <c r="I59" s="135" t="s">
        <v>15</v>
      </c>
      <c r="J59" s="135">
        <v>290.10000000000002</v>
      </c>
      <c r="K59" s="124"/>
      <c r="L59" s="136">
        <f>K59*J59</f>
        <v>0</v>
      </c>
      <c r="M59" s="150"/>
      <c r="N59" s="150"/>
    </row>
    <row r="60" spans="1:14" x14ac:dyDescent="0.25">
      <c r="A60" s="170"/>
      <c r="B60" s="138" t="s">
        <v>128</v>
      </c>
      <c r="C60" s="139"/>
      <c r="D60" s="139"/>
      <c r="E60" s="139"/>
      <c r="F60" s="139"/>
      <c r="G60" s="139"/>
      <c r="H60" s="139"/>
      <c r="I60" s="141">
        <v>100.1</v>
      </c>
      <c r="J60" s="139"/>
      <c r="K60" s="139"/>
      <c r="L60" s="171"/>
      <c r="M60" s="150"/>
      <c r="N60" s="150"/>
    </row>
    <row r="61" spans="1:14" x14ac:dyDescent="0.25">
      <c r="A61" s="170"/>
      <c r="B61" s="138" t="s">
        <v>129</v>
      </c>
      <c r="C61" s="139"/>
      <c r="D61" s="139"/>
      <c r="E61" s="139"/>
      <c r="F61" s="139"/>
      <c r="G61" s="139"/>
      <c r="H61" s="139"/>
      <c r="I61" s="141">
        <v>186.8</v>
      </c>
      <c r="J61" s="139"/>
      <c r="K61" s="139"/>
      <c r="L61" s="171"/>
      <c r="M61" s="150"/>
      <c r="N61" s="150"/>
    </row>
    <row r="62" spans="1:14" ht="15.75" thickBot="1" x14ac:dyDescent="0.3">
      <c r="A62" s="170"/>
      <c r="B62" s="138" t="s">
        <v>130</v>
      </c>
      <c r="C62" s="139"/>
      <c r="D62" s="139"/>
      <c r="E62" s="139"/>
      <c r="F62" s="139"/>
      <c r="G62" s="139"/>
      <c r="H62" s="139"/>
      <c r="I62" s="141">
        <v>3.14</v>
      </c>
      <c r="J62" s="139"/>
      <c r="K62" s="139"/>
      <c r="L62" s="171"/>
      <c r="M62" s="150"/>
      <c r="N62" s="150"/>
    </row>
    <row r="63" spans="1:14" ht="15.75" thickBot="1" x14ac:dyDescent="0.3">
      <c r="A63" s="172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4">
        <f>SUM(L9:L61)</f>
        <v>0</v>
      </c>
      <c r="M63" s="150"/>
      <c r="N63" s="150"/>
    </row>
    <row r="64" spans="1:14" x14ac:dyDescent="0.25">
      <c r="M64" s="150"/>
      <c r="N64" s="150"/>
    </row>
    <row r="65" spans="12:14" x14ac:dyDescent="0.25">
      <c r="L65" s="175"/>
      <c r="M65" s="150"/>
      <c r="N65" s="150"/>
    </row>
    <row r="66" spans="12:14" x14ac:dyDescent="0.25">
      <c r="M66" s="150"/>
      <c r="N66" s="150"/>
    </row>
    <row r="67" spans="12:14" x14ac:dyDescent="0.25">
      <c r="M67" s="150"/>
      <c r="N67" s="150"/>
    </row>
    <row r="68" spans="12:14" x14ac:dyDescent="0.25">
      <c r="M68" s="150"/>
      <c r="N68" s="150"/>
    </row>
    <row r="69" spans="12:14" x14ac:dyDescent="0.25">
      <c r="M69" s="150"/>
      <c r="N69" s="150"/>
    </row>
  </sheetData>
  <sheetProtection algorithmName="SHA-512" hashValue="N/XkpxhML2FZpoqoAhCI8j9+Gygfp5zEJmLcq06xUbrezezD/A0UFL5igCLkd9tLt+52aDJ+KaRq4DjnqumKjw==" saltValue="kQ5orto5C93imf/NNS0LZw==" spinCount="100000" sheet="1" objects="1" scenarios="1" selectLockedCells="1"/>
  <pageMargins left="0.7" right="0.7" top="0.78740157499999996" bottom="0.78740157499999996" header="0.3" footer="0.3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workbookViewId="0">
      <selection activeCell="K9" sqref="K9"/>
    </sheetView>
  </sheetViews>
  <sheetFormatPr defaultRowHeight="15" x14ac:dyDescent="0.25"/>
  <cols>
    <col min="1" max="1" width="4.28515625" style="120" customWidth="1"/>
    <col min="2" max="2" width="67.140625" style="120" customWidth="1"/>
    <col min="3" max="3" width="0.28515625" style="120" hidden="1" customWidth="1"/>
    <col min="4" max="7" width="8.7109375" style="120" hidden="1" customWidth="1"/>
    <col min="8" max="8" width="17.42578125" style="120" hidden="1" customWidth="1"/>
    <col min="9" max="10" width="9.140625" style="120"/>
    <col min="11" max="12" width="15.7109375" style="120" customWidth="1"/>
    <col min="13" max="16384" width="9.140625" style="120"/>
  </cols>
  <sheetData>
    <row r="1" spans="1:12" ht="15.75" thickBot="1" x14ac:dyDescent="0.3"/>
    <row r="2" spans="1:12" ht="15.75" thickBot="1" x14ac:dyDescent="0.3">
      <c r="A2" s="126"/>
      <c r="B2" s="127" t="s">
        <v>131</v>
      </c>
      <c r="C2" s="128"/>
      <c r="D2" s="128"/>
      <c r="E2" s="128"/>
      <c r="F2" s="128"/>
      <c r="G2" s="128"/>
      <c r="H2" s="128"/>
      <c r="I2" s="128"/>
      <c r="J2" s="128"/>
      <c r="K2" s="128"/>
      <c r="L2" s="129"/>
    </row>
    <row r="3" spans="1:12" x14ac:dyDescent="0.25">
      <c r="B3" s="120" t="s">
        <v>141</v>
      </c>
    </row>
    <row r="4" spans="1:12" x14ac:dyDescent="0.25">
      <c r="B4" s="120" t="s">
        <v>140</v>
      </c>
    </row>
    <row r="5" spans="1:12" x14ac:dyDescent="0.25">
      <c r="B5" s="120" t="s">
        <v>62</v>
      </c>
    </row>
    <row r="7" spans="1:12" x14ac:dyDescent="0.25">
      <c r="A7" s="130" t="s">
        <v>11</v>
      </c>
      <c r="B7" s="130" t="s">
        <v>12</v>
      </c>
      <c r="C7" s="130"/>
      <c r="D7" s="130"/>
      <c r="E7" s="130"/>
      <c r="F7" s="130"/>
      <c r="G7" s="130"/>
      <c r="H7" s="130"/>
      <c r="I7" s="130" t="s">
        <v>10</v>
      </c>
      <c r="J7" s="130" t="s">
        <v>9</v>
      </c>
      <c r="K7" s="130" t="s">
        <v>7</v>
      </c>
      <c r="L7" s="130" t="s">
        <v>8</v>
      </c>
    </row>
    <row r="8" spans="1:12" x14ac:dyDescent="0.25">
      <c r="A8" s="131"/>
      <c r="B8" s="132" t="s">
        <v>1</v>
      </c>
      <c r="C8" s="132"/>
      <c r="D8" s="132"/>
      <c r="E8" s="132"/>
      <c r="F8" s="132"/>
      <c r="G8" s="132"/>
      <c r="H8" s="132"/>
      <c r="I8" s="132"/>
      <c r="J8" s="132"/>
      <c r="K8" s="132"/>
      <c r="L8" s="133"/>
    </row>
    <row r="9" spans="1:12" x14ac:dyDescent="0.25">
      <c r="A9" s="134">
        <v>1</v>
      </c>
      <c r="B9" s="135" t="s">
        <v>0</v>
      </c>
      <c r="C9" s="135"/>
      <c r="D9" s="135"/>
      <c r="E9" s="135"/>
      <c r="F9" s="135"/>
      <c r="G9" s="135"/>
      <c r="H9" s="135"/>
      <c r="I9" s="135" t="s">
        <v>14</v>
      </c>
      <c r="J9" s="135">
        <v>16.3</v>
      </c>
      <c r="K9" s="124"/>
      <c r="L9" s="136">
        <f>K9*J9</f>
        <v>0</v>
      </c>
    </row>
    <row r="10" spans="1:12" x14ac:dyDescent="0.25">
      <c r="A10" s="137"/>
      <c r="B10" s="138" t="s">
        <v>89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</row>
    <row r="11" spans="1:12" x14ac:dyDescent="0.25">
      <c r="A11" s="137"/>
      <c r="B11" s="138" t="s">
        <v>132</v>
      </c>
      <c r="C11" s="139"/>
      <c r="D11" s="139"/>
      <c r="E11" s="139"/>
      <c r="F11" s="139"/>
      <c r="G11" s="139"/>
      <c r="H11" s="139"/>
      <c r="I11" s="139"/>
      <c r="J11" s="141">
        <v>16.3</v>
      </c>
      <c r="K11" s="139"/>
      <c r="L11" s="140"/>
    </row>
    <row r="12" spans="1:12" x14ac:dyDescent="0.25">
      <c r="A12" s="142">
        <v>2</v>
      </c>
      <c r="B12" s="135" t="s">
        <v>65</v>
      </c>
      <c r="C12" s="135"/>
      <c r="D12" s="135"/>
      <c r="E12" s="135"/>
      <c r="F12" s="135"/>
      <c r="G12" s="135"/>
      <c r="H12" s="135"/>
      <c r="I12" s="135" t="s">
        <v>14</v>
      </c>
      <c r="J12" s="135">
        <v>16.3</v>
      </c>
      <c r="K12" s="124"/>
      <c r="L12" s="136">
        <f>K12*J12</f>
        <v>0</v>
      </c>
    </row>
    <row r="13" spans="1:12" x14ac:dyDescent="0.25">
      <c r="A13" s="137"/>
      <c r="B13" s="138" t="s">
        <v>91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40"/>
    </row>
    <row r="14" spans="1:12" x14ac:dyDescent="0.25">
      <c r="A14" s="137"/>
      <c r="B14" s="138" t="s">
        <v>115</v>
      </c>
      <c r="C14" s="139"/>
      <c r="D14" s="139"/>
      <c r="E14" s="139"/>
      <c r="F14" s="139"/>
      <c r="G14" s="139"/>
      <c r="H14" s="139"/>
      <c r="I14" s="139"/>
      <c r="J14" s="141">
        <v>16.3</v>
      </c>
      <c r="K14" s="139"/>
      <c r="L14" s="140"/>
    </row>
    <row r="15" spans="1:12" x14ac:dyDescent="0.25">
      <c r="A15" s="142">
        <v>3</v>
      </c>
      <c r="B15" s="135" t="s">
        <v>64</v>
      </c>
      <c r="C15" s="139"/>
      <c r="D15" s="139"/>
      <c r="E15" s="139"/>
      <c r="F15" s="139"/>
      <c r="G15" s="139"/>
      <c r="H15" s="139"/>
      <c r="I15" s="135" t="s">
        <v>14</v>
      </c>
      <c r="J15" s="135">
        <v>16.3</v>
      </c>
      <c r="K15" s="124"/>
      <c r="L15" s="136">
        <f>K15*J15</f>
        <v>0</v>
      </c>
    </row>
    <row r="16" spans="1:12" x14ac:dyDescent="0.25">
      <c r="A16" s="142"/>
      <c r="B16" s="143" t="s">
        <v>66</v>
      </c>
      <c r="C16" s="139"/>
      <c r="D16" s="139"/>
      <c r="E16" s="139"/>
      <c r="F16" s="139"/>
      <c r="G16" s="139"/>
      <c r="H16" s="139"/>
      <c r="I16" s="139"/>
      <c r="J16" s="141"/>
      <c r="K16" s="139"/>
      <c r="L16" s="140"/>
    </row>
    <row r="17" spans="1:14" x14ac:dyDescent="0.25">
      <c r="A17" s="134">
        <v>4</v>
      </c>
      <c r="B17" s="135" t="s">
        <v>92</v>
      </c>
      <c r="C17" s="135"/>
      <c r="D17" s="135"/>
      <c r="E17" s="135"/>
      <c r="F17" s="135"/>
      <c r="G17" s="135"/>
      <c r="H17" s="135"/>
      <c r="I17" s="135" t="s">
        <v>14</v>
      </c>
      <c r="J17" s="135">
        <v>16.3</v>
      </c>
      <c r="K17" s="124"/>
      <c r="L17" s="136">
        <f>K17*J17</f>
        <v>0</v>
      </c>
    </row>
    <row r="18" spans="1:14" x14ac:dyDescent="0.25">
      <c r="A18" s="137"/>
      <c r="B18" s="141" t="s">
        <v>90</v>
      </c>
      <c r="C18" s="139"/>
      <c r="D18" s="139"/>
      <c r="E18" s="139"/>
      <c r="F18" s="139"/>
      <c r="G18" s="139"/>
      <c r="H18" s="139"/>
      <c r="I18" s="139"/>
      <c r="J18" s="139"/>
      <c r="K18" s="144"/>
      <c r="L18" s="140"/>
    </row>
    <row r="19" spans="1:14" ht="0.95" customHeight="1" x14ac:dyDescent="0.25">
      <c r="A19" s="137"/>
      <c r="B19" s="139"/>
      <c r="C19" s="139"/>
      <c r="D19" s="139"/>
      <c r="E19" s="139"/>
      <c r="F19" s="139"/>
      <c r="G19" s="139"/>
      <c r="H19" s="139"/>
      <c r="I19" s="139"/>
      <c r="J19" s="144">
        <v>7.2</v>
      </c>
      <c r="K19" s="139"/>
      <c r="L19" s="140"/>
    </row>
    <row r="20" spans="1:14" ht="6.95" hidden="1" customHeight="1" x14ac:dyDescent="0.25">
      <c r="A20" s="137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40"/>
    </row>
    <row r="21" spans="1:14" x14ac:dyDescent="0.25">
      <c r="A21" s="134">
        <v>5</v>
      </c>
      <c r="B21" s="145" t="s">
        <v>116</v>
      </c>
      <c r="C21" s="135"/>
      <c r="D21" s="135"/>
      <c r="E21" s="135"/>
      <c r="F21" s="135"/>
      <c r="G21" s="135"/>
      <c r="H21" s="135"/>
      <c r="I21" s="135" t="s">
        <v>14</v>
      </c>
      <c r="J21" s="135">
        <v>7.2</v>
      </c>
      <c r="K21" s="124"/>
      <c r="L21" s="136">
        <f>K21*J21</f>
        <v>0</v>
      </c>
    </row>
    <row r="22" spans="1:14" x14ac:dyDescent="0.25">
      <c r="A22" s="137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40"/>
    </row>
    <row r="23" spans="1:14" x14ac:dyDescent="0.25">
      <c r="A23" s="134">
        <v>6</v>
      </c>
      <c r="B23" s="135" t="s">
        <v>117</v>
      </c>
      <c r="C23" s="135"/>
      <c r="D23" s="135"/>
      <c r="E23" s="135"/>
      <c r="F23" s="135"/>
      <c r="G23" s="135"/>
      <c r="H23" s="135"/>
      <c r="I23" s="135" t="s">
        <v>57</v>
      </c>
      <c r="J23" s="135">
        <v>13.7</v>
      </c>
      <c r="K23" s="124"/>
      <c r="L23" s="136">
        <f>K23*J23</f>
        <v>0</v>
      </c>
    </row>
    <row r="24" spans="1:14" x14ac:dyDescent="0.25">
      <c r="A24" s="137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40"/>
    </row>
    <row r="25" spans="1:14" x14ac:dyDescent="0.25">
      <c r="A25" s="146"/>
      <c r="B25" s="147" t="s">
        <v>2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9"/>
    </row>
    <row r="26" spans="1:14" x14ac:dyDescent="0.25">
      <c r="A26" s="134">
        <v>7</v>
      </c>
      <c r="B26" s="135" t="s">
        <v>87</v>
      </c>
      <c r="C26" s="135"/>
      <c r="D26" s="135"/>
      <c r="E26" s="135"/>
      <c r="F26" s="135"/>
      <c r="G26" s="135"/>
      <c r="H26" s="135"/>
      <c r="I26" s="135" t="s">
        <v>16</v>
      </c>
      <c r="J26" s="135">
        <v>185</v>
      </c>
      <c r="K26" s="124"/>
      <c r="L26" s="136">
        <f>K26*J26</f>
        <v>0</v>
      </c>
      <c r="M26" s="150"/>
      <c r="N26" s="150"/>
    </row>
    <row r="27" spans="1:14" x14ac:dyDescent="0.25">
      <c r="A27" s="137"/>
      <c r="B27" s="138" t="s">
        <v>88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40"/>
      <c r="M27" s="150"/>
      <c r="N27" s="150"/>
    </row>
    <row r="28" spans="1:14" x14ac:dyDescent="0.25">
      <c r="A28" s="137"/>
      <c r="B28" s="138" t="s">
        <v>118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40"/>
      <c r="M28" s="150"/>
      <c r="N28" s="150"/>
    </row>
    <row r="29" spans="1:14" x14ac:dyDescent="0.25">
      <c r="A29" s="134">
        <v>8</v>
      </c>
      <c r="B29" s="135" t="s">
        <v>119</v>
      </c>
      <c r="C29" s="135"/>
      <c r="D29" s="135"/>
      <c r="E29" s="135"/>
      <c r="F29" s="135"/>
      <c r="G29" s="135"/>
      <c r="H29" s="135"/>
      <c r="I29" s="135" t="s">
        <v>16</v>
      </c>
      <c r="J29" s="135">
        <v>185</v>
      </c>
      <c r="K29" s="124"/>
      <c r="L29" s="136">
        <f>K29*J29</f>
        <v>0</v>
      </c>
      <c r="M29" s="150"/>
      <c r="N29" s="150"/>
    </row>
    <row r="30" spans="1:14" x14ac:dyDescent="0.25">
      <c r="A30" s="151"/>
      <c r="B30" s="152" t="s">
        <v>120</v>
      </c>
      <c r="C30" s="135"/>
      <c r="D30" s="135"/>
      <c r="E30" s="135"/>
      <c r="F30" s="135"/>
      <c r="G30" s="135"/>
      <c r="H30" s="153"/>
      <c r="L30" s="140"/>
      <c r="M30" s="150"/>
      <c r="N30" s="150"/>
    </row>
    <row r="31" spans="1:14" x14ac:dyDescent="0.25">
      <c r="A31" s="154"/>
      <c r="B31" s="155" t="s">
        <v>121</v>
      </c>
      <c r="C31" s="135"/>
      <c r="D31" s="135"/>
      <c r="E31" s="135"/>
      <c r="F31" s="135"/>
      <c r="G31" s="135"/>
      <c r="H31" s="153"/>
      <c r="L31" s="140"/>
      <c r="M31" s="150"/>
      <c r="N31" s="150"/>
    </row>
    <row r="32" spans="1:14" x14ac:dyDescent="0.25">
      <c r="A32" s="134">
        <v>10</v>
      </c>
      <c r="B32" s="135" t="s">
        <v>67</v>
      </c>
      <c r="C32" s="135"/>
      <c r="D32" s="135"/>
      <c r="E32" s="135"/>
      <c r="F32" s="135"/>
      <c r="G32" s="135"/>
      <c r="H32" s="135"/>
      <c r="I32" s="135" t="s">
        <v>13</v>
      </c>
      <c r="J32" s="145">
        <v>709</v>
      </c>
      <c r="K32" s="124"/>
      <c r="L32" s="136">
        <f>K32*J32</f>
        <v>0</v>
      </c>
      <c r="M32" s="150"/>
      <c r="N32" s="150"/>
    </row>
    <row r="33" spans="1:14" x14ac:dyDescent="0.25">
      <c r="A33" s="151"/>
      <c r="B33" s="156" t="s">
        <v>69</v>
      </c>
      <c r="C33" s="135"/>
      <c r="D33" s="135"/>
      <c r="E33" s="135"/>
      <c r="F33" s="135"/>
      <c r="G33" s="135"/>
      <c r="H33" s="153"/>
      <c r="I33" s="139"/>
      <c r="J33" s="139"/>
      <c r="K33" s="139"/>
      <c r="L33" s="140"/>
      <c r="M33" s="150"/>
      <c r="N33" s="150"/>
    </row>
    <row r="34" spans="1:14" x14ac:dyDescent="0.25">
      <c r="A34" s="137"/>
      <c r="B34" s="138" t="s">
        <v>68</v>
      </c>
      <c r="C34" s="157"/>
      <c r="D34" s="157"/>
      <c r="E34" s="157"/>
      <c r="F34" s="157"/>
      <c r="G34" s="157"/>
      <c r="H34" s="157"/>
      <c r="I34" s="139"/>
      <c r="J34" s="139"/>
      <c r="K34" s="139"/>
      <c r="L34" s="140"/>
      <c r="M34" s="150"/>
      <c r="N34" s="150"/>
    </row>
    <row r="35" spans="1:14" x14ac:dyDescent="0.25">
      <c r="A35" s="134">
        <v>11</v>
      </c>
      <c r="B35" s="135" t="s">
        <v>122</v>
      </c>
      <c r="C35" s="135"/>
      <c r="D35" s="135"/>
      <c r="E35" s="135"/>
      <c r="F35" s="135"/>
      <c r="G35" s="135"/>
      <c r="H35" s="135"/>
      <c r="I35" s="135" t="s">
        <v>13</v>
      </c>
      <c r="J35" s="145">
        <v>10</v>
      </c>
      <c r="K35" s="124"/>
      <c r="L35" s="136">
        <f>K35*J35</f>
        <v>0</v>
      </c>
      <c r="M35" s="150"/>
      <c r="N35" s="150"/>
    </row>
    <row r="36" spans="1:14" x14ac:dyDescent="0.25">
      <c r="A36" s="151"/>
      <c r="B36" s="156" t="s">
        <v>123</v>
      </c>
      <c r="C36" s="135"/>
      <c r="D36" s="135"/>
      <c r="E36" s="135"/>
      <c r="F36" s="135"/>
      <c r="G36" s="135"/>
      <c r="H36" s="153"/>
      <c r="I36" s="139"/>
      <c r="J36" s="139"/>
      <c r="K36" s="139"/>
      <c r="L36" s="140"/>
      <c r="M36" s="150"/>
      <c r="N36" s="150"/>
    </row>
    <row r="37" spans="1:14" x14ac:dyDescent="0.25">
      <c r="A37" s="146"/>
      <c r="B37" s="147" t="s">
        <v>53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9"/>
      <c r="M37" s="150"/>
      <c r="N37" s="150"/>
    </row>
    <row r="38" spans="1:14" x14ac:dyDescent="0.25">
      <c r="A38" s="158">
        <v>12</v>
      </c>
      <c r="B38" s="159" t="s">
        <v>54</v>
      </c>
      <c r="C38" s="145"/>
      <c r="D38" s="145"/>
      <c r="E38" s="145"/>
      <c r="F38" s="145"/>
      <c r="G38" s="145"/>
      <c r="H38" s="145"/>
      <c r="I38" s="135" t="s">
        <v>57</v>
      </c>
      <c r="J38" s="145">
        <v>44.9</v>
      </c>
      <c r="K38" s="124"/>
      <c r="L38" s="160">
        <f>K38*J38</f>
        <v>0</v>
      </c>
      <c r="M38" s="150"/>
      <c r="N38" s="150"/>
    </row>
    <row r="39" spans="1:14" x14ac:dyDescent="0.25">
      <c r="A39" s="161"/>
      <c r="B39" s="138" t="s">
        <v>55</v>
      </c>
      <c r="C39" s="144"/>
      <c r="D39" s="144"/>
      <c r="E39" s="144"/>
      <c r="F39" s="144"/>
      <c r="G39" s="144"/>
      <c r="H39" s="144"/>
      <c r="I39" s="139"/>
      <c r="J39" s="144"/>
      <c r="K39" s="144"/>
      <c r="L39" s="162"/>
      <c r="M39" s="150"/>
      <c r="N39" s="150"/>
    </row>
    <row r="40" spans="1:14" x14ac:dyDescent="0.25">
      <c r="A40" s="161"/>
      <c r="B40" s="138" t="s">
        <v>96</v>
      </c>
      <c r="C40" s="144"/>
      <c r="D40" s="144"/>
      <c r="E40" s="144"/>
      <c r="F40" s="144"/>
      <c r="G40" s="144"/>
      <c r="H40" s="144"/>
      <c r="I40" s="139"/>
      <c r="J40" s="144"/>
      <c r="K40" s="144"/>
      <c r="L40" s="162"/>
      <c r="M40" s="150"/>
      <c r="N40" s="150"/>
    </row>
    <row r="41" spans="1:14" x14ac:dyDescent="0.25">
      <c r="A41" s="158">
        <v>13</v>
      </c>
      <c r="B41" s="159" t="s">
        <v>56</v>
      </c>
      <c r="C41" s="145"/>
      <c r="D41" s="145"/>
      <c r="E41" s="145"/>
      <c r="F41" s="145"/>
      <c r="G41" s="145"/>
      <c r="H41" s="145"/>
      <c r="I41" s="135" t="s">
        <v>57</v>
      </c>
      <c r="J41" s="145">
        <v>44.9</v>
      </c>
      <c r="K41" s="124"/>
      <c r="L41" s="160">
        <f>K41*J41</f>
        <v>0</v>
      </c>
      <c r="M41" s="150"/>
      <c r="N41" s="150"/>
    </row>
    <row r="42" spans="1:14" x14ac:dyDescent="0.25">
      <c r="A42" s="161"/>
      <c r="B42" s="138" t="s">
        <v>58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62"/>
      <c r="M42" s="150"/>
      <c r="N42" s="150"/>
    </row>
    <row r="43" spans="1:14" x14ac:dyDescent="0.25">
      <c r="A43" s="161"/>
      <c r="B43" s="138" t="s">
        <v>124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62"/>
      <c r="M43" s="150"/>
      <c r="N43" s="150"/>
    </row>
    <row r="44" spans="1:14" x14ac:dyDescent="0.25">
      <c r="A44" s="163"/>
      <c r="B44" s="164" t="s">
        <v>59</v>
      </c>
      <c r="C44" s="164" t="s">
        <v>53</v>
      </c>
      <c r="D44" s="132"/>
      <c r="E44" s="132"/>
      <c r="F44" s="132"/>
      <c r="G44" s="132"/>
      <c r="H44" s="132"/>
      <c r="I44" s="132"/>
      <c r="J44" s="132"/>
      <c r="K44" s="132"/>
      <c r="L44" s="133"/>
      <c r="M44" s="150"/>
      <c r="N44" s="150"/>
    </row>
    <row r="45" spans="1:14" x14ac:dyDescent="0.25">
      <c r="A45" s="158">
        <v>14</v>
      </c>
      <c r="B45" s="159" t="s">
        <v>60</v>
      </c>
      <c r="C45" s="145"/>
      <c r="D45" s="145"/>
      <c r="E45" s="145"/>
      <c r="F45" s="145"/>
      <c r="G45" s="145"/>
      <c r="H45" s="145"/>
      <c r="I45" s="145" t="s">
        <v>61</v>
      </c>
      <c r="J45" s="145">
        <v>1</v>
      </c>
      <c r="K45" s="125"/>
      <c r="L45" s="160">
        <f>K45*J45</f>
        <v>0</v>
      </c>
      <c r="M45" s="150"/>
      <c r="N45" s="150"/>
    </row>
    <row r="46" spans="1:14" x14ac:dyDescent="0.25">
      <c r="A46" s="131"/>
      <c r="B46" s="132" t="s">
        <v>3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65"/>
      <c r="M46" s="150"/>
      <c r="N46" s="150"/>
    </row>
    <row r="47" spans="1:14" x14ac:dyDescent="0.25">
      <c r="A47" s="134">
        <v>15</v>
      </c>
      <c r="B47" s="135" t="s">
        <v>4</v>
      </c>
      <c r="C47" s="135"/>
      <c r="D47" s="135"/>
      <c r="E47" s="135"/>
      <c r="F47" s="135"/>
      <c r="G47" s="135"/>
      <c r="H47" s="135"/>
      <c r="I47" s="135" t="s">
        <v>13</v>
      </c>
      <c r="J47" s="135">
        <v>709</v>
      </c>
      <c r="K47" s="124"/>
      <c r="L47" s="136">
        <f>K47*J47</f>
        <v>0</v>
      </c>
      <c r="M47" s="150"/>
      <c r="N47" s="150"/>
    </row>
    <row r="48" spans="1:14" x14ac:dyDescent="0.25">
      <c r="A48" s="137"/>
      <c r="B48" s="166" t="s">
        <v>133</v>
      </c>
      <c r="C48" s="139"/>
      <c r="D48" s="139"/>
      <c r="E48" s="139"/>
      <c r="F48" s="139"/>
      <c r="G48" s="139"/>
      <c r="H48" s="139"/>
      <c r="I48" s="139"/>
      <c r="J48" s="139"/>
      <c r="K48" s="144"/>
      <c r="L48" s="140"/>
      <c r="M48" s="150"/>
      <c r="N48" s="150"/>
    </row>
    <row r="49" spans="1:14" x14ac:dyDescent="0.25">
      <c r="A49" s="137"/>
      <c r="B49" s="138"/>
      <c r="C49" s="139"/>
      <c r="D49" s="139"/>
      <c r="E49" s="139"/>
      <c r="F49" s="139"/>
      <c r="G49" s="139"/>
      <c r="H49" s="139"/>
      <c r="I49" s="141"/>
      <c r="J49" s="139"/>
      <c r="K49" s="144"/>
      <c r="L49" s="140"/>
      <c r="M49" s="167"/>
      <c r="N49" s="150"/>
    </row>
    <row r="50" spans="1:14" x14ac:dyDescent="0.25">
      <c r="A50" s="134">
        <v>16</v>
      </c>
      <c r="B50" s="135" t="s">
        <v>79</v>
      </c>
      <c r="C50" s="135"/>
      <c r="D50" s="135"/>
      <c r="E50" s="135"/>
      <c r="F50" s="135"/>
      <c r="G50" s="135"/>
      <c r="H50" s="135"/>
      <c r="I50" s="135" t="s">
        <v>14</v>
      </c>
      <c r="J50" s="135">
        <v>3.57</v>
      </c>
      <c r="K50" s="124"/>
      <c r="L50" s="136">
        <f>K50*J50</f>
        <v>0</v>
      </c>
      <c r="M50" s="150"/>
      <c r="N50" s="150"/>
    </row>
    <row r="51" spans="1:14" x14ac:dyDescent="0.25">
      <c r="A51" s="137"/>
      <c r="B51" s="138" t="s">
        <v>80</v>
      </c>
      <c r="C51" s="139"/>
      <c r="D51" s="139"/>
      <c r="E51" s="139"/>
      <c r="F51" s="139"/>
      <c r="G51" s="139"/>
      <c r="H51" s="139"/>
      <c r="I51" s="139"/>
      <c r="J51" s="139"/>
      <c r="K51" s="144"/>
      <c r="L51" s="140"/>
      <c r="M51" s="150"/>
      <c r="N51" s="150"/>
    </row>
    <row r="52" spans="1:14" x14ac:dyDescent="0.25">
      <c r="A52" s="137"/>
      <c r="B52" s="138" t="s">
        <v>134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40"/>
      <c r="M52" s="150"/>
      <c r="N52" s="150"/>
    </row>
    <row r="53" spans="1:14" ht="30" x14ac:dyDescent="0.25">
      <c r="A53" s="134">
        <v>17</v>
      </c>
      <c r="B53" s="168" t="s">
        <v>17</v>
      </c>
      <c r="C53" s="139"/>
      <c r="D53" s="139"/>
      <c r="E53" s="139"/>
      <c r="F53" s="139"/>
      <c r="G53" s="139"/>
      <c r="H53" s="139"/>
      <c r="I53" s="135" t="s">
        <v>14</v>
      </c>
      <c r="J53" s="135">
        <v>3.57</v>
      </c>
      <c r="K53" s="124"/>
      <c r="L53" s="136">
        <f>K53*J53</f>
        <v>0</v>
      </c>
      <c r="M53" s="150"/>
      <c r="N53" s="150"/>
    </row>
    <row r="54" spans="1:14" x14ac:dyDescent="0.25">
      <c r="A54" s="142"/>
      <c r="B54" s="169"/>
      <c r="C54" s="139"/>
      <c r="D54" s="139"/>
      <c r="E54" s="139"/>
      <c r="F54" s="139"/>
      <c r="G54" s="139"/>
      <c r="H54" s="139"/>
      <c r="I54" s="139"/>
      <c r="J54" s="139"/>
      <c r="K54" s="139"/>
      <c r="L54" s="140"/>
      <c r="M54" s="150"/>
      <c r="N54" s="150"/>
    </row>
    <row r="55" spans="1:14" x14ac:dyDescent="0.25">
      <c r="A55" s="134">
        <v>18</v>
      </c>
      <c r="B55" s="135" t="s">
        <v>5</v>
      </c>
      <c r="C55" s="135"/>
      <c r="D55" s="135"/>
      <c r="E55" s="135"/>
      <c r="F55" s="135"/>
      <c r="G55" s="135"/>
      <c r="H55" s="135"/>
      <c r="I55" s="135" t="s">
        <v>14</v>
      </c>
      <c r="J55" s="135">
        <v>3.57</v>
      </c>
      <c r="K55" s="124"/>
      <c r="L55" s="136">
        <f>K55*J55</f>
        <v>0</v>
      </c>
      <c r="M55" s="150"/>
      <c r="N55" s="150"/>
    </row>
    <row r="56" spans="1:14" x14ac:dyDescent="0.25">
      <c r="A56" s="137"/>
      <c r="B56" s="138" t="s">
        <v>127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40"/>
      <c r="M56" s="150"/>
      <c r="N56" s="150"/>
    </row>
    <row r="57" spans="1:14" x14ac:dyDescent="0.25">
      <c r="A57" s="137"/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40"/>
      <c r="M57" s="150"/>
      <c r="N57" s="150"/>
    </row>
    <row r="58" spans="1:14" x14ac:dyDescent="0.25">
      <c r="A58" s="131"/>
      <c r="B58" s="132" t="s">
        <v>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65"/>
      <c r="M58" s="150"/>
      <c r="N58" s="150"/>
    </row>
    <row r="59" spans="1:14" x14ac:dyDescent="0.25">
      <c r="A59" s="134">
        <v>19</v>
      </c>
      <c r="B59" s="135" t="s">
        <v>81</v>
      </c>
      <c r="C59" s="135"/>
      <c r="D59" s="135"/>
      <c r="E59" s="135"/>
      <c r="F59" s="135"/>
      <c r="G59" s="135"/>
      <c r="H59" s="135"/>
      <c r="I59" s="135" t="s">
        <v>15</v>
      </c>
      <c r="J59" s="135">
        <v>307.60000000000002</v>
      </c>
      <c r="K59" s="124"/>
      <c r="L59" s="136">
        <f>K59*J59</f>
        <v>0</v>
      </c>
      <c r="M59" s="150"/>
      <c r="N59" s="150"/>
    </row>
    <row r="60" spans="1:14" x14ac:dyDescent="0.25">
      <c r="A60" s="170"/>
      <c r="B60" s="138" t="s">
        <v>135</v>
      </c>
      <c r="C60" s="139"/>
      <c r="D60" s="139"/>
      <c r="E60" s="139"/>
      <c r="F60" s="139"/>
      <c r="G60" s="139"/>
      <c r="H60" s="139"/>
      <c r="I60" s="141">
        <v>105.9</v>
      </c>
      <c r="J60" s="139"/>
      <c r="K60" s="139"/>
      <c r="L60" s="171"/>
      <c r="M60" s="150"/>
      <c r="N60" s="150"/>
    </row>
    <row r="61" spans="1:14" x14ac:dyDescent="0.25">
      <c r="A61" s="170"/>
      <c r="B61" s="138" t="s">
        <v>136</v>
      </c>
      <c r="C61" s="139"/>
      <c r="D61" s="139"/>
      <c r="E61" s="139"/>
      <c r="F61" s="139"/>
      <c r="G61" s="139"/>
      <c r="H61" s="139"/>
      <c r="I61" s="141">
        <v>198.6</v>
      </c>
      <c r="J61" s="139"/>
      <c r="K61" s="139"/>
      <c r="L61" s="171"/>
      <c r="M61" s="150"/>
      <c r="N61" s="150"/>
    </row>
    <row r="62" spans="1:14" ht="15.75" thickBot="1" x14ac:dyDescent="0.3">
      <c r="A62" s="170"/>
      <c r="B62" s="138" t="s">
        <v>130</v>
      </c>
      <c r="C62" s="139"/>
      <c r="D62" s="139"/>
      <c r="E62" s="139"/>
      <c r="F62" s="139"/>
      <c r="G62" s="139"/>
      <c r="H62" s="139"/>
      <c r="I62" s="141">
        <v>3.14</v>
      </c>
      <c r="J62" s="139"/>
      <c r="K62" s="139"/>
      <c r="L62" s="171"/>
      <c r="M62" s="150"/>
      <c r="N62" s="150"/>
    </row>
    <row r="63" spans="1:14" ht="15.75" thickBot="1" x14ac:dyDescent="0.3">
      <c r="A63" s="172"/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4">
        <f>SUM(L9:L61)</f>
        <v>0</v>
      </c>
      <c r="M63" s="150"/>
      <c r="N63" s="150"/>
    </row>
    <row r="64" spans="1:14" x14ac:dyDescent="0.25">
      <c r="M64" s="150"/>
      <c r="N64" s="150"/>
    </row>
    <row r="65" spans="12:14" x14ac:dyDescent="0.25">
      <c r="L65" s="175"/>
      <c r="M65" s="150"/>
      <c r="N65" s="150"/>
    </row>
    <row r="66" spans="12:14" x14ac:dyDescent="0.25">
      <c r="M66" s="150"/>
      <c r="N66" s="150"/>
    </row>
    <row r="67" spans="12:14" x14ac:dyDescent="0.25">
      <c r="M67" s="150"/>
      <c r="N67" s="150"/>
    </row>
    <row r="68" spans="12:14" x14ac:dyDescent="0.25">
      <c r="M68" s="150"/>
      <c r="N68" s="150"/>
    </row>
    <row r="69" spans="12:14" x14ac:dyDescent="0.25">
      <c r="M69" s="150"/>
      <c r="N69" s="150"/>
    </row>
  </sheetData>
  <sheetProtection algorithmName="SHA-512" hashValue="osmreEedHooNK3jOb9ERez+yGCYTFRuKxdvA2rVkrQ6KUc3cIZ2vUr/h97EpirU6LPKnpnBgX3acca+2ZBsepA==" saltValue="9MX+vgbKyiUqs0UauVrd4g==" spinCount="100000" sheet="1" objects="1" scenarios="1" selectLockedCells="1"/>
  <pageMargins left="0.7" right="0.7" top="0.78740157499999996" bottom="0.78740157499999996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Rekapitulace</vt:lpstr>
      <vt:lpstr>SO 01</vt:lpstr>
      <vt:lpstr>SO 02</vt:lpstr>
      <vt:lpstr>SO 03</vt:lpstr>
      <vt:lpstr>Rekapitulace!Oblast_tisku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2021-06-24T08:17:45Z</cp:lastPrinted>
  <dcterms:created xsi:type="dcterms:W3CDTF">2018-06-11T12:36:10Z</dcterms:created>
  <dcterms:modified xsi:type="dcterms:W3CDTF">2021-06-28T11:29:20Z</dcterms:modified>
</cp:coreProperties>
</file>