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470" windowHeight="12150" activeTab="0"/>
  </bookViews>
  <sheets>
    <sheet name="Rekapitulace" sheetId="2" r:id="rId1"/>
    <sheet name="SO 02" sheetId="3" r:id="rId2"/>
    <sheet name="SO 03" sheetId="4" r:id="rId3"/>
  </sheets>
  <definedNames>
    <definedName name="_xlnm.Print_Area" localSheetId="0">'Rekapitulace'!$A$1:$AR$34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<sst xmlns="http://schemas.openxmlformats.org/spreadsheetml/2006/main" count="199" uniqueCount="110">
  <si>
    <t>Hloubení šachet v hornině tř. 2 o objemu do 100m3</t>
  </si>
  <si>
    <t>1 Zemní práce</t>
  </si>
  <si>
    <t>3 Svislé a kompletní konstrukce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</si>
  <si>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</si>
  <si>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</si>
  <si>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</si>
  <si>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</si>
  <si>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Cena</t>
  </si>
  <si>
    <t>Cena celkem</t>
  </si>
  <si>
    <t>Počet j.</t>
  </si>
  <si>
    <t>MJ</t>
  </si>
  <si>
    <t>č.p.</t>
  </si>
  <si>
    <t>Název</t>
  </si>
  <si>
    <t>m</t>
  </si>
  <si>
    <t>m3</t>
  </si>
  <si>
    <t>m2</t>
  </si>
  <si>
    <t>kus</t>
  </si>
  <si>
    <t>Imrepgnace řeziva proti dřevokaznému hmyzu, houbám a plísním máčením, třída ohrožení I-II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</si>
  <si>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</si>
  <si>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</si>
  <si>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</si>
  <si>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</si>
  <si>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</si>
  <si>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</si>
  <si>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</si>
  <si>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</si>
  <si>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</si>
  <si>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</si>
  <si>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</si>
  <si>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</si>
  <si>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</si>
  <si>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</si>
  <si>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</si>
  <si>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</si>
  <si>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</si>
  <si>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</si>
  <si>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</si>
  <si>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</si>
  <si>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</si>
  <si>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</si>
  <si>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</si>
  <si>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</si>
  <si>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</si>
  <si>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</si>
  <si>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</si>
  <si>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</si>
  <si>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</si>
  <si>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</si>
  <si>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</si>
  <si>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</si>
  <si>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</si>
  <si>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</si>
  <si>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</si>
  <si>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</si>
  <si>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Odvoz suti a vybouraných hmot</t>
  </si>
  <si>
    <t>Odvoz znehodnocených sloupků z opravovaných úseků na skládku</t>
  </si>
  <si>
    <t>Poplatek za uložení stavebního odpadu na skládce</t>
  </si>
  <si>
    <t>t</t>
  </si>
  <si>
    <t>sloupky z opravovaných úseků na skládku</t>
  </si>
  <si>
    <t>998 Přesun hmot</t>
  </si>
  <si>
    <t>Přesun hmot</t>
  </si>
  <si>
    <t>kpl</t>
  </si>
  <si>
    <t>Investor: Národní hřebčín Kladruby nad Labem</t>
  </si>
  <si>
    <t>CZ72048972</t>
  </si>
  <si>
    <t>Nakládání, skládání  a překládání neulehlého výkopku nebo sypaniny do 100m3</t>
  </si>
  <si>
    <t>Vodorovné přemístění do 5000m výkopku/sypaniny horniny tř.1-4</t>
  </si>
  <si>
    <t>viz.pol.2</t>
  </si>
  <si>
    <t>Demontáž stávajícího ohradníku</t>
  </si>
  <si>
    <t>Včetně zasypání jam a úpravy terénu</t>
  </si>
  <si>
    <t>Odstranění stávajících sloupků a výplní, včetně odvozu a likvidace</t>
  </si>
  <si>
    <t>Řezivo jehličnaté, modřín, hranol jakost I-II, délka do 3m</t>
  </si>
  <si>
    <t>prořez 5%</t>
  </si>
  <si>
    <t>Dvojnásobné bílé nátěry ze syntetické nátěrové hmoty</t>
  </si>
  <si>
    <t>Osazení ohradníku pro zvířata</t>
  </si>
  <si>
    <t>nové sloupky</t>
  </si>
  <si>
    <t>Předpoklad hloubení vrtákem, hloubka jamky cca 700mm</t>
  </si>
  <si>
    <t>včetně poplatku za uložení</t>
  </si>
  <si>
    <t>Odvoz vytěženého materiálu</t>
  </si>
  <si>
    <t>Uložení sypaniny na skládku</t>
  </si>
  <si>
    <t>včetně výkopku</t>
  </si>
  <si>
    <t>Soupis prací SO 02</t>
  </si>
  <si>
    <r>
      <t>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*0,7*175</t>
    </r>
  </si>
  <si>
    <r>
      <t>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*0,7*105</t>
    </r>
  </si>
  <si>
    <t>Zásyp jam, šachet, rýh sypaninou se zhutněním</t>
  </si>
  <si>
    <t>Štěrkodrť frakce 0/8mm</t>
  </si>
  <si>
    <t>175ks</t>
  </si>
  <si>
    <t>Výroba prefabrikovaného betonového sloupku C16/20- průběžný</t>
  </si>
  <si>
    <t>0,15*0,13*1,9</t>
  </si>
  <si>
    <t>Formu pro výrobek poskytne NHK</t>
  </si>
  <si>
    <t>Smrková kulatina d=100mm do dl. 3 m, odkorněná</t>
  </si>
  <si>
    <t>vstupy</t>
  </si>
  <si>
    <t>výkopek z jam</t>
  </si>
  <si>
    <t>obvod výběhů 677m</t>
  </si>
  <si>
    <t>vodorovné prvky 0,08*0,06*677*1,05</t>
  </si>
  <si>
    <t>Dle detailu součástí dokumentace cca 175 ks</t>
  </si>
  <si>
    <t>sloupky nad zemí ((0,13*4)*1,1)*175</t>
  </si>
  <si>
    <t>vodorovné prvky (0,08*2+0,06*2)*677</t>
  </si>
  <si>
    <t>kulatina (2*pí*0,05*10)</t>
  </si>
  <si>
    <t>Soupis prací SO 03</t>
  </si>
  <si>
    <r>
      <t>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*0,7*185</t>
    </r>
  </si>
  <si>
    <t>obvod výběhů 709m</t>
  </si>
  <si>
    <t>vodorovné prvky 0,08*0,06*709*1,05</t>
  </si>
  <si>
    <t>sloupky nad zemí ((0,13*4)*1,1)*185</t>
  </si>
  <si>
    <t>vodorovné prvky (0,08*2+0,06*2)*709</t>
  </si>
  <si>
    <t>Místo: p. č. 912, 924, k. ú. Kladruby nad Labem</t>
  </si>
  <si>
    <t>Místo: p. č. 903, k. ú. Kladruby nad Labem</t>
  </si>
  <si>
    <t>Stavba: Oprava hrazení pastvin v krajině</t>
  </si>
  <si>
    <t>NH Kladruby nad Labem - Oprava hrazení pastvin v krajině</t>
  </si>
  <si>
    <t>SO 02, SO 03</t>
  </si>
  <si>
    <t>REKAPITULACE STAVBY II. část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</si>
</sst>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\-0.0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49" fontId="6" fillId="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9" fontId="6" fillId="3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2" fontId="8" fillId="0" borderId="7" xfId="0" applyNumberFormat="1" applyFont="1" applyBorder="1" applyAlignment="1" applyProtection="1">
      <alignment horizontal="right" vertical="center"/>
      <protection/>
    </xf>
    <xf numFmtId="2" fontId="0" fillId="0" borderId="7" xfId="0" applyNumberFormat="1" applyBorder="1" applyAlignment="1" applyProtection="1">
      <alignment horizontal="left" vertical="center"/>
      <protection/>
    </xf>
    <xf numFmtId="2" fontId="0" fillId="0" borderId="24" xfId="0" applyNumberForma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39" fontId="10" fillId="0" borderId="0" xfId="0" applyNumberFormat="1" applyFont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39" fontId="7" fillId="2" borderId="8" xfId="0" applyNumberFormat="1" applyFont="1" applyFill="1" applyBorder="1" applyAlignment="1" applyProtection="1">
      <alignment horizontal="righ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0" fillId="2" borderId="25" xfId="0" applyFill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4" borderId="29" xfId="0" applyFont="1" applyFill="1" applyBorder="1" applyAlignment="1">
      <alignment horizontal="left"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4" fontId="0" fillId="0" borderId="32" xfId="0" applyNumberForma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" fontId="0" fillId="0" borderId="23" xfId="0" applyNumberFormat="1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horizontal="left" vertical="center"/>
    </xf>
    <xf numFmtId="4" fontId="0" fillId="4" borderId="31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4" fontId="13" fillId="4" borderId="28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32" xfId="0" applyFill="1" applyBorder="1" applyAlignment="1" applyProtection="1">
      <alignment vertical="center"/>
      <protection locked="0"/>
    </xf>
    <xf numFmtId="0" fontId="11" fillId="5" borderId="32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tabSelected="1" workbookViewId="0" topLeftCell="A1">
      <selection activeCell="E13" sqref="E13:AJ13"/>
    </sheetView>
  </sheetViews>
  <sheetFormatPr defaultColWidth="9.140625" defaultRowHeight="15"/>
  <cols>
    <col min="1" max="1" width="3.7109375" style="70" customWidth="1"/>
    <col min="2" max="2" width="0.13671875" style="70" customWidth="1"/>
    <col min="3" max="3" width="8.7109375" style="70" hidden="1" customWidth="1"/>
    <col min="4" max="15" width="9.140625" style="70" customWidth="1"/>
    <col min="16" max="16" width="8.421875" style="70" customWidth="1"/>
    <col min="17" max="17" width="0.13671875" style="70" hidden="1" customWidth="1"/>
    <col min="18" max="36" width="8.7109375" style="70" hidden="1" customWidth="1"/>
    <col min="37" max="41" width="9.140625" style="70" customWidth="1"/>
    <col min="42" max="42" width="0.13671875" style="70" customWidth="1"/>
    <col min="43" max="43" width="8.7109375" style="70" hidden="1" customWidth="1"/>
    <col min="44" max="44" width="3.7109375" style="70" customWidth="1"/>
    <col min="45" max="16384" width="9.140625" style="70" customWidth="1"/>
  </cols>
  <sheetData>
    <row r="1" spans="1:4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5">
      <c r="A2" s="5"/>
      <c r="B2" s="1"/>
      <c r="C2" s="2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  <c r="AP2" s="2"/>
      <c r="AQ2" s="3"/>
    </row>
    <row r="3" spans="1:43" ht="21">
      <c r="A3" s="5"/>
      <c r="B3" s="4"/>
      <c r="C3" s="5"/>
      <c r="D3" s="24" t="s">
        <v>109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P3" s="5"/>
      <c r="AQ3" s="6"/>
    </row>
    <row r="4" spans="1:43" ht="15">
      <c r="A4" s="5"/>
      <c r="B4" s="4"/>
      <c r="C4" s="5"/>
      <c r="D4" s="25" t="s">
        <v>18</v>
      </c>
      <c r="E4" s="47"/>
      <c r="F4" s="47"/>
      <c r="G4" s="47"/>
      <c r="H4" s="47"/>
      <c r="I4" s="47"/>
      <c r="J4" s="47"/>
      <c r="K4" s="53" t="s">
        <v>19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5"/>
      <c r="AP4" s="5"/>
      <c r="AQ4" s="6"/>
    </row>
    <row r="5" spans="1:43" ht="18">
      <c r="A5" s="5"/>
      <c r="B5" s="4"/>
      <c r="C5" s="5"/>
      <c r="D5" s="26" t="s">
        <v>20</v>
      </c>
      <c r="E5" s="47"/>
      <c r="F5" s="47"/>
      <c r="G5" s="47"/>
      <c r="H5" s="47"/>
      <c r="I5" s="47"/>
      <c r="J5" s="47"/>
      <c r="K5" s="56" t="s">
        <v>107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  <c r="AP5" s="5"/>
      <c r="AQ5" s="6"/>
    </row>
    <row r="6" spans="1:43" ht="15">
      <c r="A6" s="5"/>
      <c r="B6" s="4"/>
      <c r="C6" s="5"/>
      <c r="D6" s="27" t="s">
        <v>21</v>
      </c>
      <c r="E6" s="47"/>
      <c r="F6" s="47"/>
      <c r="G6" s="47"/>
      <c r="H6" s="47"/>
      <c r="I6" s="47"/>
      <c r="J6" s="47"/>
      <c r="K6" s="46" t="s">
        <v>22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28" t="s">
        <v>23</v>
      </c>
      <c r="AL6" s="47"/>
      <c r="AM6" s="47"/>
      <c r="AN6" s="46" t="s">
        <v>24</v>
      </c>
      <c r="AO6" s="48"/>
      <c r="AP6" s="5"/>
      <c r="AQ6" s="6"/>
    </row>
    <row r="7" spans="1:43" ht="15">
      <c r="A7" s="5"/>
      <c r="B7" s="4"/>
      <c r="C7" s="5"/>
      <c r="D7" s="27" t="s">
        <v>25</v>
      </c>
      <c r="E7" s="47" t="s">
        <v>108</v>
      </c>
      <c r="F7" s="47"/>
      <c r="G7" s="47"/>
      <c r="H7" s="47"/>
      <c r="I7" s="47"/>
      <c r="J7" s="47"/>
      <c r="K7" s="46" t="s">
        <v>26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28" t="s">
        <v>27</v>
      </c>
      <c r="AL7" s="47"/>
      <c r="AM7" s="47"/>
      <c r="AN7" s="29"/>
      <c r="AO7" s="48"/>
      <c r="AP7" s="5"/>
      <c r="AQ7" s="6"/>
    </row>
    <row r="8" spans="1:43" ht="15">
      <c r="A8" s="5"/>
      <c r="B8" s="4"/>
      <c r="C8" s="5"/>
      <c r="D8" s="25" t="s">
        <v>28</v>
      </c>
      <c r="E8" s="47"/>
      <c r="F8" s="47"/>
      <c r="G8" s="47"/>
      <c r="H8" s="47"/>
      <c r="I8" s="47"/>
      <c r="J8" s="47"/>
      <c r="K8" s="30" t="s">
        <v>29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31" t="s">
        <v>30</v>
      </c>
      <c r="AL8" s="47"/>
      <c r="AM8" s="47"/>
      <c r="AN8" s="30" t="s">
        <v>31</v>
      </c>
      <c r="AO8" s="48"/>
      <c r="AP8" s="5"/>
      <c r="AQ8" s="6"/>
    </row>
    <row r="9" spans="1:43" ht="15">
      <c r="A9" s="5"/>
      <c r="B9" s="4"/>
      <c r="C9" s="5"/>
      <c r="D9" s="27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8" t="s">
        <v>33</v>
      </c>
      <c r="AL9" s="47">
        <v>72048972</v>
      </c>
      <c r="AM9" s="47"/>
      <c r="AN9" s="46"/>
      <c r="AO9" s="48"/>
      <c r="AP9" s="5"/>
      <c r="AQ9" s="6"/>
    </row>
    <row r="10" spans="1:43" ht="15">
      <c r="A10" s="5"/>
      <c r="B10" s="4"/>
      <c r="C10" s="5"/>
      <c r="D10" s="32"/>
      <c r="E10" s="46" t="s">
        <v>34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28" t="s">
        <v>35</v>
      </c>
      <c r="AL10" s="47" t="s">
        <v>63</v>
      </c>
      <c r="AM10" s="47"/>
      <c r="AN10" s="46"/>
      <c r="AO10" s="48"/>
      <c r="AP10" s="5"/>
      <c r="AQ10" s="6"/>
    </row>
    <row r="11" spans="1:43" ht="15">
      <c r="A11" s="5"/>
      <c r="B11" s="4"/>
      <c r="C11" s="5"/>
      <c r="D11" s="32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5"/>
      <c r="AQ11" s="6"/>
    </row>
    <row r="12" spans="1:43" ht="15">
      <c r="A12" s="5"/>
      <c r="B12" s="4"/>
      <c r="C12" s="5"/>
      <c r="D12" s="27" t="s">
        <v>36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28" t="s">
        <v>33</v>
      </c>
      <c r="AL12" s="47"/>
      <c r="AM12" s="47"/>
      <c r="AN12" s="49" t="s">
        <v>37</v>
      </c>
      <c r="AO12" s="48"/>
      <c r="AP12" s="5"/>
      <c r="AQ12" s="6"/>
    </row>
    <row r="13" spans="1:43" ht="15">
      <c r="A13" s="5"/>
      <c r="B13" s="4"/>
      <c r="C13" s="5"/>
      <c r="D13" s="32"/>
      <c r="E13" s="57" t="s">
        <v>37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28" t="s">
        <v>35</v>
      </c>
      <c r="AL13" s="47"/>
      <c r="AM13" s="47"/>
      <c r="AN13" s="49" t="s">
        <v>37</v>
      </c>
      <c r="AO13" s="48"/>
      <c r="AP13" s="5"/>
      <c r="AQ13" s="6"/>
    </row>
    <row r="14" spans="1:43" ht="15">
      <c r="A14" s="5"/>
      <c r="B14" s="4"/>
      <c r="C14" s="5"/>
      <c r="D14" s="32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8"/>
      <c r="AP14" s="5"/>
      <c r="AQ14" s="6"/>
    </row>
    <row r="15" spans="1:43" ht="15">
      <c r="A15" s="5"/>
      <c r="B15" s="4"/>
      <c r="C15" s="5"/>
      <c r="D15" s="27" t="s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28" t="s">
        <v>33</v>
      </c>
      <c r="AL15" s="47"/>
      <c r="AM15" s="47"/>
      <c r="AN15" s="46"/>
      <c r="AO15" s="48"/>
      <c r="AP15" s="5"/>
      <c r="AQ15" s="6"/>
    </row>
    <row r="16" spans="1:43" ht="15">
      <c r="A16" s="5"/>
      <c r="B16" s="4"/>
      <c r="C16" s="5"/>
      <c r="D16" s="32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28" t="s">
        <v>35</v>
      </c>
      <c r="AL16" s="47"/>
      <c r="AM16" s="47"/>
      <c r="AN16" s="46"/>
      <c r="AO16" s="48"/>
      <c r="AP16" s="5"/>
      <c r="AQ16" s="6"/>
    </row>
    <row r="17" spans="1:43" ht="15">
      <c r="A17" s="5"/>
      <c r="B17" s="4"/>
      <c r="C17" s="5"/>
      <c r="D17" s="3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  <c r="AP17" s="5"/>
      <c r="AQ17" s="6"/>
    </row>
    <row r="18" spans="1:43" ht="15">
      <c r="A18" s="5"/>
      <c r="B18" s="4"/>
      <c r="C18" s="5"/>
      <c r="D18" s="27" t="s">
        <v>39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8"/>
      <c r="AP18" s="5"/>
      <c r="AQ18" s="6"/>
    </row>
    <row r="19" spans="1:43" ht="15">
      <c r="A19" s="5"/>
      <c r="B19" s="4"/>
      <c r="C19" s="5"/>
      <c r="D19" s="32"/>
      <c r="E19" s="5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48"/>
      <c r="AP19" s="5"/>
      <c r="AQ19" s="6"/>
    </row>
    <row r="20" spans="1:43" ht="15">
      <c r="A20" s="5"/>
      <c r="B20" s="4"/>
      <c r="C20" s="5"/>
      <c r="D20" s="3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5"/>
      <c r="AQ20" s="6"/>
    </row>
    <row r="21" spans="1:43" ht="15">
      <c r="A21" s="5"/>
      <c r="B21" s="4"/>
      <c r="C21" s="5"/>
      <c r="D21" s="3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4"/>
      <c r="AP21" s="5"/>
      <c r="AQ21" s="6"/>
    </row>
    <row r="22" spans="1:43" ht="15">
      <c r="A22" s="71"/>
      <c r="B22" s="8"/>
      <c r="C22" s="9"/>
      <c r="D22" s="35" t="s">
        <v>40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59">
        <f>'SO 02'!L63+'SO 03'!L63</f>
        <v>0</v>
      </c>
      <c r="AL22" s="60"/>
      <c r="AM22" s="60"/>
      <c r="AN22" s="60"/>
      <c r="AO22" s="61"/>
      <c r="AP22" s="9"/>
      <c r="AQ22" s="11"/>
    </row>
    <row r="23" spans="1:43" ht="15">
      <c r="A23" s="71"/>
      <c r="B23" s="8"/>
      <c r="C23" s="9"/>
      <c r="D23" s="3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P23" s="9"/>
      <c r="AQ23" s="11"/>
    </row>
    <row r="24" spans="1:43" ht="15">
      <c r="A24" s="71"/>
      <c r="B24" s="8"/>
      <c r="C24" s="9"/>
      <c r="D24" s="36"/>
      <c r="E24" s="44"/>
      <c r="F24" s="44"/>
      <c r="G24" s="44"/>
      <c r="H24" s="44"/>
      <c r="I24" s="44"/>
      <c r="J24" s="44"/>
      <c r="K24" s="44"/>
      <c r="L24" s="50" t="s">
        <v>41</v>
      </c>
      <c r="M24" s="51"/>
      <c r="N24" s="51"/>
      <c r="O24" s="51"/>
      <c r="P24" s="44"/>
      <c r="Q24" s="44"/>
      <c r="R24" s="44"/>
      <c r="S24" s="44"/>
      <c r="T24" s="44"/>
      <c r="U24" s="44"/>
      <c r="V24" s="44"/>
      <c r="W24" s="50" t="s">
        <v>42</v>
      </c>
      <c r="X24" s="50"/>
      <c r="Y24" s="50"/>
      <c r="Z24" s="50"/>
      <c r="AA24" s="50"/>
      <c r="AB24" s="50"/>
      <c r="AC24" s="50"/>
      <c r="AD24" s="50"/>
      <c r="AE24" s="50"/>
      <c r="AF24" s="44"/>
      <c r="AG24" s="44"/>
      <c r="AH24" s="44"/>
      <c r="AI24" s="44"/>
      <c r="AJ24" s="44"/>
      <c r="AK24" s="50" t="s">
        <v>43</v>
      </c>
      <c r="AL24" s="51"/>
      <c r="AM24" s="51"/>
      <c r="AN24" s="51"/>
      <c r="AO24" s="52"/>
      <c r="AP24" s="9"/>
      <c r="AQ24" s="11"/>
    </row>
    <row r="25" spans="1:43" ht="15">
      <c r="A25" s="71"/>
      <c r="B25" s="12"/>
      <c r="C25" s="13"/>
      <c r="D25" s="37" t="s">
        <v>44</v>
      </c>
      <c r="E25" s="42"/>
      <c r="F25" s="42" t="s">
        <v>45</v>
      </c>
      <c r="G25" s="42"/>
      <c r="H25" s="42"/>
      <c r="I25" s="42"/>
      <c r="J25" s="42"/>
      <c r="K25" s="42"/>
      <c r="L25" s="62">
        <v>0.21</v>
      </c>
      <c r="M25" s="63"/>
      <c r="N25" s="63"/>
      <c r="O25" s="63"/>
      <c r="P25" s="42"/>
      <c r="Q25" s="42"/>
      <c r="R25" s="42"/>
      <c r="S25" s="42"/>
      <c r="T25" s="42"/>
      <c r="U25" s="42"/>
      <c r="V25" s="42"/>
      <c r="W25" s="64">
        <f>ROUND($AZ$51,2)</f>
        <v>0</v>
      </c>
      <c r="X25" s="64"/>
      <c r="Y25" s="64"/>
      <c r="Z25" s="64"/>
      <c r="AA25" s="64"/>
      <c r="AB25" s="64"/>
      <c r="AC25" s="64"/>
      <c r="AD25" s="64"/>
      <c r="AE25" s="64"/>
      <c r="AF25" s="42"/>
      <c r="AG25" s="42"/>
      <c r="AH25" s="42"/>
      <c r="AI25" s="42"/>
      <c r="AJ25" s="42"/>
      <c r="AK25" s="64">
        <f>AK22*0.21</f>
        <v>0</v>
      </c>
      <c r="AL25" s="63"/>
      <c r="AM25" s="63"/>
      <c r="AN25" s="63"/>
      <c r="AO25" s="65"/>
      <c r="AP25" s="13"/>
      <c r="AQ25" s="14"/>
    </row>
    <row r="26" spans="1:43" ht="15">
      <c r="A26" s="71"/>
      <c r="B26" s="12"/>
      <c r="C26" s="13"/>
      <c r="D26" s="37"/>
      <c r="E26" s="42"/>
      <c r="F26" s="42" t="s">
        <v>46</v>
      </c>
      <c r="G26" s="42"/>
      <c r="H26" s="42"/>
      <c r="I26" s="42"/>
      <c r="J26" s="42"/>
      <c r="K26" s="42"/>
      <c r="L26" s="62">
        <v>0.15</v>
      </c>
      <c r="M26" s="63"/>
      <c r="N26" s="63"/>
      <c r="O26" s="63"/>
      <c r="P26" s="42"/>
      <c r="Q26" s="42"/>
      <c r="R26" s="42"/>
      <c r="S26" s="42"/>
      <c r="T26" s="42"/>
      <c r="U26" s="42"/>
      <c r="V26" s="42"/>
      <c r="W26" s="64">
        <f>ROUND($BA$51,2)</f>
        <v>0</v>
      </c>
      <c r="X26" s="64"/>
      <c r="Y26" s="64"/>
      <c r="Z26" s="64"/>
      <c r="AA26" s="64"/>
      <c r="AB26" s="64"/>
      <c r="AC26" s="64"/>
      <c r="AD26" s="64"/>
      <c r="AE26" s="64"/>
      <c r="AF26" s="42"/>
      <c r="AG26" s="42"/>
      <c r="AH26" s="42"/>
      <c r="AI26" s="42"/>
      <c r="AJ26" s="42"/>
      <c r="AK26" s="64">
        <f>ROUND($AW$51,2)</f>
        <v>0</v>
      </c>
      <c r="AL26" s="63"/>
      <c r="AM26" s="63"/>
      <c r="AN26" s="63"/>
      <c r="AO26" s="65"/>
      <c r="AP26" s="13"/>
      <c r="AQ26" s="14"/>
    </row>
    <row r="27" spans="1:43" ht="15">
      <c r="A27" s="71"/>
      <c r="B27" s="12"/>
      <c r="C27" s="13"/>
      <c r="D27" s="37"/>
      <c r="E27" s="42"/>
      <c r="F27" s="42" t="s">
        <v>47</v>
      </c>
      <c r="G27" s="42"/>
      <c r="H27" s="42"/>
      <c r="I27" s="42"/>
      <c r="J27" s="42"/>
      <c r="K27" s="42"/>
      <c r="L27" s="62">
        <v>0.21</v>
      </c>
      <c r="M27" s="63"/>
      <c r="N27" s="63"/>
      <c r="O27" s="63"/>
      <c r="P27" s="42"/>
      <c r="Q27" s="42"/>
      <c r="R27" s="42"/>
      <c r="S27" s="42"/>
      <c r="T27" s="42"/>
      <c r="U27" s="42"/>
      <c r="V27" s="42"/>
      <c r="W27" s="64">
        <f>ROUND($BB$51,2)</f>
        <v>0</v>
      </c>
      <c r="X27" s="64"/>
      <c r="Y27" s="64"/>
      <c r="Z27" s="64"/>
      <c r="AA27" s="64"/>
      <c r="AB27" s="64"/>
      <c r="AC27" s="64"/>
      <c r="AD27" s="64"/>
      <c r="AE27" s="64"/>
      <c r="AF27" s="42"/>
      <c r="AG27" s="42"/>
      <c r="AH27" s="42"/>
      <c r="AI27" s="42"/>
      <c r="AJ27" s="42"/>
      <c r="AK27" s="64">
        <v>0</v>
      </c>
      <c r="AL27" s="63"/>
      <c r="AM27" s="63"/>
      <c r="AN27" s="63"/>
      <c r="AO27" s="65"/>
      <c r="AP27" s="13"/>
      <c r="AQ27" s="14"/>
    </row>
    <row r="28" spans="1:43" ht="15">
      <c r="A28" s="71"/>
      <c r="B28" s="12"/>
      <c r="C28" s="13"/>
      <c r="D28" s="37"/>
      <c r="E28" s="42"/>
      <c r="F28" s="42" t="s">
        <v>48</v>
      </c>
      <c r="G28" s="42"/>
      <c r="H28" s="42"/>
      <c r="I28" s="42"/>
      <c r="J28" s="42"/>
      <c r="K28" s="42"/>
      <c r="L28" s="62">
        <v>0.15</v>
      </c>
      <c r="M28" s="63"/>
      <c r="N28" s="63"/>
      <c r="O28" s="63"/>
      <c r="P28" s="42"/>
      <c r="Q28" s="42"/>
      <c r="R28" s="42"/>
      <c r="S28" s="42"/>
      <c r="T28" s="42"/>
      <c r="U28" s="42"/>
      <c r="V28" s="42"/>
      <c r="W28" s="64">
        <f>ROUND($BC$51,2)</f>
        <v>0</v>
      </c>
      <c r="X28" s="64"/>
      <c r="Y28" s="64"/>
      <c r="Z28" s="64"/>
      <c r="AA28" s="64"/>
      <c r="AB28" s="64"/>
      <c r="AC28" s="64"/>
      <c r="AD28" s="64"/>
      <c r="AE28" s="64"/>
      <c r="AF28" s="42"/>
      <c r="AG28" s="42"/>
      <c r="AH28" s="42"/>
      <c r="AI28" s="42"/>
      <c r="AJ28" s="42"/>
      <c r="AK28" s="64">
        <v>0</v>
      </c>
      <c r="AL28" s="63"/>
      <c r="AM28" s="63"/>
      <c r="AN28" s="63"/>
      <c r="AO28" s="65"/>
      <c r="AP28" s="13"/>
      <c r="AQ28" s="14"/>
    </row>
    <row r="29" spans="1:43" ht="15">
      <c r="A29" s="71"/>
      <c r="B29" s="12"/>
      <c r="C29" s="13"/>
      <c r="D29" s="37"/>
      <c r="E29" s="42"/>
      <c r="F29" s="42" t="s">
        <v>49</v>
      </c>
      <c r="G29" s="42"/>
      <c r="H29" s="42"/>
      <c r="I29" s="42"/>
      <c r="J29" s="42"/>
      <c r="K29" s="42"/>
      <c r="L29" s="62">
        <v>0</v>
      </c>
      <c r="M29" s="63"/>
      <c r="N29" s="63"/>
      <c r="O29" s="63"/>
      <c r="P29" s="42"/>
      <c r="Q29" s="42"/>
      <c r="R29" s="42"/>
      <c r="S29" s="42"/>
      <c r="T29" s="42"/>
      <c r="U29" s="42"/>
      <c r="V29" s="42"/>
      <c r="W29" s="64">
        <f>ROUND($BD$51,2)</f>
        <v>0</v>
      </c>
      <c r="X29" s="64"/>
      <c r="Y29" s="64"/>
      <c r="Z29" s="64"/>
      <c r="AA29" s="64"/>
      <c r="AB29" s="64"/>
      <c r="AC29" s="64"/>
      <c r="AD29" s="64"/>
      <c r="AE29" s="64"/>
      <c r="AF29" s="42"/>
      <c r="AG29" s="42"/>
      <c r="AH29" s="42"/>
      <c r="AI29" s="42"/>
      <c r="AJ29" s="42"/>
      <c r="AK29" s="64">
        <v>0</v>
      </c>
      <c r="AL29" s="63"/>
      <c r="AM29" s="63"/>
      <c r="AN29" s="63"/>
      <c r="AO29" s="65"/>
      <c r="AP29" s="13"/>
      <c r="AQ29" s="14"/>
    </row>
    <row r="30" spans="1:43" ht="15">
      <c r="A30" s="71"/>
      <c r="B30" s="8"/>
      <c r="C30" s="9"/>
      <c r="D30" s="3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9"/>
      <c r="AQ30" s="11"/>
    </row>
    <row r="31" spans="1:43" ht="18">
      <c r="A31" s="71"/>
      <c r="B31" s="8"/>
      <c r="C31" s="15"/>
      <c r="D31" s="38" t="s">
        <v>50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6" t="s">
        <v>51</v>
      </c>
      <c r="U31" s="43"/>
      <c r="V31" s="43"/>
      <c r="W31" s="43"/>
      <c r="X31" s="66" t="s">
        <v>52</v>
      </c>
      <c r="Y31" s="66"/>
      <c r="Z31" s="66"/>
      <c r="AA31" s="66"/>
      <c r="AB31" s="66"/>
      <c r="AC31" s="43"/>
      <c r="AD31" s="43"/>
      <c r="AE31" s="43"/>
      <c r="AF31" s="43"/>
      <c r="AG31" s="43"/>
      <c r="AH31" s="43"/>
      <c r="AI31" s="43"/>
      <c r="AJ31" s="43"/>
      <c r="AK31" s="67">
        <f>AK25+AK22</f>
        <v>0</v>
      </c>
      <c r="AL31" s="68"/>
      <c r="AM31" s="68"/>
      <c r="AN31" s="68"/>
      <c r="AO31" s="69"/>
      <c r="AP31" s="15"/>
      <c r="AQ31" s="17"/>
    </row>
    <row r="32" spans="1:43" ht="15">
      <c r="A32" s="71"/>
      <c r="B32" s="8"/>
      <c r="C32" s="9"/>
      <c r="D32" s="3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9"/>
      <c r="AQ32" s="11"/>
    </row>
    <row r="33" spans="1:43" ht="15">
      <c r="A33" s="71"/>
      <c r="B33" s="18"/>
      <c r="C33" s="1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19"/>
      <c r="AQ33" s="20"/>
    </row>
    <row r="34" spans="1:4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</sheetData>
  <sheetProtection algorithmName="SHA-512" hashValue="E/9D66hQtpPnEy8IJLDxqa6mWp6rPFjU5+sQv/pjY/EuBDVd4xa5ewtbtN/9S5WdiGP5xHTyH7SI0vZS6wzsDQ==" saltValue="Zz71JgUoqOxdIz8iNqBlkw==" spinCount="100000" sheet="1" objects="1" scenarios="1" selectLockedCells="1"/>
  <mergeCells count="25">
    <mergeCell ref="L29:O29"/>
    <mergeCell ref="W29:AE29"/>
    <mergeCell ref="AK29:AO29"/>
    <mergeCell ref="X31:AB31"/>
    <mergeCell ref="AK31:AO31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L24:O24"/>
    <mergeCell ref="W24:AE24"/>
    <mergeCell ref="AK24:AO24"/>
    <mergeCell ref="K4:AO4"/>
    <mergeCell ref="K5:AO5"/>
    <mergeCell ref="E13:AJ13"/>
    <mergeCell ref="E19:AN19"/>
    <mergeCell ref="AK22:AO22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9"/>
  <sheetViews>
    <sheetView workbookViewId="0" topLeftCell="A1">
      <selection activeCell="K9" sqref="K9"/>
    </sheetView>
  </sheetViews>
  <sheetFormatPr defaultColWidth="9.140625" defaultRowHeight="15"/>
  <cols>
    <col min="1" max="1" width="4.28125" style="73" customWidth="1"/>
    <col min="2" max="2" width="67.140625" style="73" customWidth="1"/>
    <col min="3" max="3" width="0.2890625" style="73" hidden="1" customWidth="1"/>
    <col min="4" max="7" width="8.7109375" style="73" hidden="1" customWidth="1"/>
    <col min="8" max="8" width="17.421875" style="73" hidden="1" customWidth="1"/>
    <col min="9" max="10" width="9.140625" style="73" customWidth="1"/>
    <col min="11" max="11" width="15.7109375" style="73" customWidth="1"/>
    <col min="12" max="12" width="20.7109375" style="73" customWidth="1"/>
    <col min="13" max="16384" width="9.140625" style="73" customWidth="1"/>
  </cols>
  <sheetData>
    <row r="1" ht="15.75" thickBot="1"/>
    <row r="2" spans="1:12" ht="15.75" thickBot="1">
      <c r="A2" s="74"/>
      <c r="B2" s="75" t="s">
        <v>80</v>
      </c>
      <c r="C2" s="76"/>
      <c r="D2" s="76"/>
      <c r="E2" s="76"/>
      <c r="F2" s="76"/>
      <c r="G2" s="76"/>
      <c r="H2" s="76"/>
      <c r="I2" s="76"/>
      <c r="J2" s="76"/>
      <c r="K2" s="76"/>
      <c r="L2" s="77"/>
    </row>
    <row r="3" ht="15">
      <c r="B3" s="73" t="s">
        <v>106</v>
      </c>
    </row>
    <row r="4" ht="15">
      <c r="B4" s="73" t="s">
        <v>104</v>
      </c>
    </row>
    <row r="5" ht="15">
      <c r="B5" s="73" t="s">
        <v>62</v>
      </c>
    </row>
    <row r="7" spans="1:12" s="124" customFormat="1" ht="15">
      <c r="A7" s="123" t="s">
        <v>11</v>
      </c>
      <c r="B7" s="123" t="s">
        <v>12</v>
      </c>
      <c r="C7" s="123"/>
      <c r="D7" s="123"/>
      <c r="E7" s="123"/>
      <c r="F7" s="123"/>
      <c r="G7" s="123"/>
      <c r="H7" s="123"/>
      <c r="I7" s="123" t="s">
        <v>10</v>
      </c>
      <c r="J7" s="123" t="s">
        <v>9</v>
      </c>
      <c r="K7" s="123" t="s">
        <v>7</v>
      </c>
      <c r="L7" s="123" t="s">
        <v>8</v>
      </c>
    </row>
    <row r="8" spans="1:12" ht="15">
      <c r="A8" s="78"/>
      <c r="B8" s="79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ht="15">
      <c r="A9" s="81">
        <v>1</v>
      </c>
      <c r="B9" s="82" t="s">
        <v>0</v>
      </c>
      <c r="C9" s="82"/>
      <c r="D9" s="82"/>
      <c r="E9" s="82"/>
      <c r="F9" s="82"/>
      <c r="G9" s="82"/>
      <c r="H9" s="82"/>
      <c r="I9" s="82" t="s">
        <v>14</v>
      </c>
      <c r="J9" s="82">
        <v>15.39</v>
      </c>
      <c r="K9" s="125"/>
      <c r="L9" s="83">
        <f>K9*J9</f>
        <v>0</v>
      </c>
    </row>
    <row r="10" spans="1:12" ht="15">
      <c r="A10" s="84"/>
      <c r="B10" s="85" t="s">
        <v>75</v>
      </c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2" ht="15">
      <c r="A11" s="84"/>
      <c r="B11" s="85" t="s">
        <v>81</v>
      </c>
      <c r="C11" s="86"/>
      <c r="D11" s="86"/>
      <c r="E11" s="86"/>
      <c r="F11" s="86"/>
      <c r="G11" s="86"/>
      <c r="H11" s="86"/>
      <c r="I11" s="86"/>
      <c r="J11" s="88">
        <v>15.39</v>
      </c>
      <c r="K11" s="86"/>
      <c r="L11" s="87"/>
    </row>
    <row r="12" spans="1:12" ht="15">
      <c r="A12" s="89">
        <v>2</v>
      </c>
      <c r="B12" s="82" t="s">
        <v>65</v>
      </c>
      <c r="C12" s="82"/>
      <c r="D12" s="82"/>
      <c r="E12" s="82"/>
      <c r="F12" s="82"/>
      <c r="G12" s="82"/>
      <c r="H12" s="82"/>
      <c r="I12" s="82" t="s">
        <v>14</v>
      </c>
      <c r="J12" s="82">
        <v>15.39</v>
      </c>
      <c r="K12" s="125"/>
      <c r="L12" s="83">
        <f>K12*J12</f>
        <v>0</v>
      </c>
    </row>
    <row r="13" spans="1:12" ht="15">
      <c r="A13" s="84"/>
      <c r="B13" s="85" t="s">
        <v>77</v>
      </c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1:12" ht="15">
      <c r="A14" s="84"/>
      <c r="B14" s="85" t="s">
        <v>82</v>
      </c>
      <c r="C14" s="86"/>
      <c r="D14" s="86"/>
      <c r="E14" s="86"/>
      <c r="F14" s="86"/>
      <c r="G14" s="86"/>
      <c r="H14" s="86"/>
      <c r="I14" s="86"/>
      <c r="J14" s="88">
        <v>15.36</v>
      </c>
      <c r="K14" s="86"/>
      <c r="L14" s="87"/>
    </row>
    <row r="15" spans="1:12" ht="15">
      <c r="A15" s="89">
        <v>3</v>
      </c>
      <c r="B15" s="82" t="s">
        <v>64</v>
      </c>
      <c r="C15" s="86"/>
      <c r="D15" s="86"/>
      <c r="E15" s="86"/>
      <c r="F15" s="86"/>
      <c r="G15" s="86"/>
      <c r="H15" s="86"/>
      <c r="I15" s="82" t="s">
        <v>14</v>
      </c>
      <c r="J15" s="82">
        <v>15.39</v>
      </c>
      <c r="K15" s="125"/>
      <c r="L15" s="83">
        <f>K15*J15</f>
        <v>0</v>
      </c>
    </row>
    <row r="16" spans="1:12" ht="15">
      <c r="A16" s="89"/>
      <c r="B16" s="90" t="s">
        <v>66</v>
      </c>
      <c r="C16" s="86"/>
      <c r="D16" s="86"/>
      <c r="E16" s="86"/>
      <c r="F16" s="86"/>
      <c r="G16" s="86"/>
      <c r="H16" s="86"/>
      <c r="I16" s="86"/>
      <c r="J16" s="88"/>
      <c r="K16" s="86"/>
      <c r="L16" s="87"/>
    </row>
    <row r="17" spans="1:12" ht="15">
      <c r="A17" s="81">
        <v>4</v>
      </c>
      <c r="B17" s="82" t="s">
        <v>78</v>
      </c>
      <c r="C17" s="82"/>
      <c r="D17" s="82"/>
      <c r="E17" s="82"/>
      <c r="F17" s="82"/>
      <c r="G17" s="82"/>
      <c r="H17" s="82"/>
      <c r="I17" s="82" t="s">
        <v>14</v>
      </c>
      <c r="J17" s="82">
        <v>15.39</v>
      </c>
      <c r="K17" s="125"/>
      <c r="L17" s="83">
        <f>K17*J17</f>
        <v>0</v>
      </c>
    </row>
    <row r="18" spans="1:12" ht="15">
      <c r="A18" s="84"/>
      <c r="B18" s="88" t="s">
        <v>76</v>
      </c>
      <c r="C18" s="86"/>
      <c r="D18" s="86"/>
      <c r="E18" s="86"/>
      <c r="F18" s="86"/>
      <c r="G18" s="86"/>
      <c r="H18" s="86"/>
      <c r="I18" s="86"/>
      <c r="J18" s="86"/>
      <c r="K18" s="91"/>
      <c r="L18" s="87"/>
    </row>
    <row r="19" spans="1:12" ht="0.95" customHeight="1">
      <c r="A19" s="8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1:12" ht="6.95" customHeight="1" hidden="1">
      <c r="A20" s="8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</row>
    <row r="21" spans="1:12" ht="15">
      <c r="A21" s="81">
        <v>5</v>
      </c>
      <c r="B21" s="92" t="s">
        <v>83</v>
      </c>
      <c r="C21" s="82"/>
      <c r="D21" s="82"/>
      <c r="E21" s="82"/>
      <c r="F21" s="82"/>
      <c r="G21" s="82"/>
      <c r="H21" s="82"/>
      <c r="I21" s="82" t="s">
        <v>14</v>
      </c>
      <c r="J21" s="82">
        <v>6.5</v>
      </c>
      <c r="K21" s="125"/>
      <c r="L21" s="83">
        <f>K21*J21</f>
        <v>0</v>
      </c>
    </row>
    <row r="22" spans="1:12" ht="15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</row>
    <row r="23" spans="1:12" ht="15">
      <c r="A23" s="81">
        <v>6</v>
      </c>
      <c r="B23" s="82" t="s">
        <v>84</v>
      </c>
      <c r="C23" s="82"/>
      <c r="D23" s="82"/>
      <c r="E23" s="82"/>
      <c r="F23" s="82"/>
      <c r="G23" s="82"/>
      <c r="H23" s="82"/>
      <c r="I23" s="82" t="s">
        <v>57</v>
      </c>
      <c r="J23" s="82">
        <v>11.7</v>
      </c>
      <c r="K23" s="125"/>
      <c r="L23" s="83">
        <f>K23*J23</f>
        <v>0</v>
      </c>
    </row>
    <row r="24" spans="1:12" ht="15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</row>
    <row r="25" spans="1:12" ht="15">
      <c r="A25" s="93"/>
      <c r="B25" s="94" t="s">
        <v>2</v>
      </c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4" ht="15">
      <c r="A26" s="81">
        <v>7</v>
      </c>
      <c r="B26" s="82" t="s">
        <v>73</v>
      </c>
      <c r="C26" s="82"/>
      <c r="D26" s="82"/>
      <c r="E26" s="82"/>
      <c r="F26" s="82"/>
      <c r="G26" s="82"/>
      <c r="H26" s="82"/>
      <c r="I26" s="82" t="s">
        <v>16</v>
      </c>
      <c r="J26" s="82">
        <v>175</v>
      </c>
      <c r="K26" s="125"/>
      <c r="L26" s="83">
        <f>K26*J26</f>
        <v>0</v>
      </c>
      <c r="M26" s="97"/>
      <c r="N26" s="97"/>
    </row>
    <row r="27" spans="1:14" ht="15">
      <c r="A27" s="84"/>
      <c r="B27" s="85" t="s">
        <v>74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97"/>
      <c r="N27" s="97"/>
    </row>
    <row r="28" spans="1:14" ht="15">
      <c r="A28" s="84"/>
      <c r="B28" s="85" t="s">
        <v>85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97"/>
      <c r="N28" s="97"/>
    </row>
    <row r="29" spans="1:14" ht="15">
      <c r="A29" s="81">
        <v>8</v>
      </c>
      <c r="B29" s="82" t="s">
        <v>86</v>
      </c>
      <c r="C29" s="82"/>
      <c r="D29" s="82"/>
      <c r="E29" s="82"/>
      <c r="F29" s="82"/>
      <c r="G29" s="82"/>
      <c r="H29" s="82"/>
      <c r="I29" s="82" t="s">
        <v>16</v>
      </c>
      <c r="J29" s="82">
        <v>175</v>
      </c>
      <c r="K29" s="125"/>
      <c r="L29" s="83">
        <f>K29*J29</f>
        <v>0</v>
      </c>
      <c r="M29" s="97"/>
      <c r="N29" s="97"/>
    </row>
    <row r="30" spans="1:14" ht="15">
      <c r="A30" s="98"/>
      <c r="B30" s="99" t="s">
        <v>87</v>
      </c>
      <c r="C30" s="82"/>
      <c r="D30" s="82"/>
      <c r="E30" s="82"/>
      <c r="F30" s="82"/>
      <c r="G30" s="82"/>
      <c r="H30" s="100"/>
      <c r="L30" s="87"/>
      <c r="M30" s="97"/>
      <c r="N30" s="97"/>
    </row>
    <row r="31" spans="1:14" ht="15">
      <c r="A31" s="101"/>
      <c r="B31" s="102" t="s">
        <v>88</v>
      </c>
      <c r="C31" s="82"/>
      <c r="D31" s="82"/>
      <c r="E31" s="82"/>
      <c r="F31" s="82"/>
      <c r="G31" s="82"/>
      <c r="H31" s="100"/>
      <c r="L31" s="87"/>
      <c r="M31" s="97"/>
      <c r="N31" s="97"/>
    </row>
    <row r="32" spans="1:14" ht="15">
      <c r="A32" s="81">
        <v>10</v>
      </c>
      <c r="B32" s="82" t="s">
        <v>67</v>
      </c>
      <c r="C32" s="82"/>
      <c r="D32" s="82"/>
      <c r="E32" s="82"/>
      <c r="F32" s="82"/>
      <c r="G32" s="82"/>
      <c r="H32" s="82"/>
      <c r="I32" s="82" t="s">
        <v>13</v>
      </c>
      <c r="J32" s="92">
        <v>677</v>
      </c>
      <c r="K32" s="125"/>
      <c r="L32" s="83">
        <f>K32*J32</f>
        <v>0</v>
      </c>
      <c r="M32" s="97"/>
      <c r="N32" s="97"/>
    </row>
    <row r="33" spans="1:14" ht="15">
      <c r="A33" s="98"/>
      <c r="B33" s="103" t="s">
        <v>69</v>
      </c>
      <c r="C33" s="82"/>
      <c r="D33" s="82"/>
      <c r="E33" s="82"/>
      <c r="F33" s="82"/>
      <c r="G33" s="82"/>
      <c r="H33" s="100"/>
      <c r="I33" s="86"/>
      <c r="J33" s="86"/>
      <c r="K33" s="86"/>
      <c r="L33" s="87"/>
      <c r="M33" s="97"/>
      <c r="N33" s="97"/>
    </row>
    <row r="34" spans="1:14" ht="15">
      <c r="A34" s="84"/>
      <c r="B34" s="85" t="s">
        <v>68</v>
      </c>
      <c r="C34" s="104"/>
      <c r="D34" s="104"/>
      <c r="E34" s="104"/>
      <c r="F34" s="104"/>
      <c r="G34" s="104"/>
      <c r="H34" s="104"/>
      <c r="I34" s="86"/>
      <c r="J34" s="86"/>
      <c r="K34" s="86"/>
      <c r="L34" s="87"/>
      <c r="M34" s="97"/>
      <c r="N34" s="97"/>
    </row>
    <row r="35" spans="1:14" ht="15">
      <c r="A35" s="81">
        <v>11</v>
      </c>
      <c r="B35" s="82" t="s">
        <v>89</v>
      </c>
      <c r="C35" s="82"/>
      <c r="D35" s="82"/>
      <c r="E35" s="82"/>
      <c r="F35" s="82"/>
      <c r="G35" s="82"/>
      <c r="H35" s="82"/>
      <c r="I35" s="82" t="s">
        <v>13</v>
      </c>
      <c r="J35" s="92">
        <v>10</v>
      </c>
      <c r="K35" s="125"/>
      <c r="L35" s="83">
        <f>K35*J35</f>
        <v>0</v>
      </c>
      <c r="M35" s="97"/>
      <c r="N35" s="97"/>
    </row>
    <row r="36" spans="1:14" ht="15">
      <c r="A36" s="98"/>
      <c r="B36" s="103" t="s">
        <v>90</v>
      </c>
      <c r="C36" s="82"/>
      <c r="D36" s="82"/>
      <c r="E36" s="82"/>
      <c r="F36" s="82"/>
      <c r="G36" s="82"/>
      <c r="H36" s="100"/>
      <c r="I36" s="86"/>
      <c r="J36" s="86"/>
      <c r="K36" s="86"/>
      <c r="L36" s="87"/>
      <c r="M36" s="97"/>
      <c r="N36" s="97"/>
    </row>
    <row r="37" spans="1:14" ht="15">
      <c r="A37" s="93"/>
      <c r="B37" s="94" t="s">
        <v>53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97"/>
      <c r="N37" s="97"/>
    </row>
    <row r="38" spans="1:14" ht="15">
      <c r="A38" s="105">
        <v>12</v>
      </c>
      <c r="B38" s="106" t="s">
        <v>54</v>
      </c>
      <c r="C38" s="92"/>
      <c r="D38" s="92"/>
      <c r="E38" s="92"/>
      <c r="F38" s="92"/>
      <c r="G38" s="92"/>
      <c r="H38" s="92"/>
      <c r="I38" s="82" t="s">
        <v>57</v>
      </c>
      <c r="J38" s="92">
        <v>38</v>
      </c>
      <c r="K38" s="125"/>
      <c r="L38" s="107">
        <f>K38*J38</f>
        <v>0</v>
      </c>
      <c r="M38" s="97"/>
      <c r="N38" s="97"/>
    </row>
    <row r="39" spans="1:14" ht="15">
      <c r="A39" s="108"/>
      <c r="B39" s="85" t="s">
        <v>55</v>
      </c>
      <c r="C39" s="91"/>
      <c r="D39" s="91"/>
      <c r="E39" s="91"/>
      <c r="F39" s="91"/>
      <c r="G39" s="91"/>
      <c r="H39" s="91"/>
      <c r="I39" s="86"/>
      <c r="J39" s="91"/>
      <c r="K39" s="91"/>
      <c r="L39" s="109"/>
      <c r="M39" s="97"/>
      <c r="N39" s="97"/>
    </row>
    <row r="40" spans="1:14" ht="15">
      <c r="A40" s="108"/>
      <c r="B40" s="85" t="s">
        <v>79</v>
      </c>
      <c r="C40" s="91"/>
      <c r="D40" s="91"/>
      <c r="E40" s="91"/>
      <c r="F40" s="91"/>
      <c r="G40" s="91"/>
      <c r="H40" s="91"/>
      <c r="I40" s="86"/>
      <c r="J40" s="91"/>
      <c r="K40" s="91"/>
      <c r="L40" s="109"/>
      <c r="M40" s="97"/>
      <c r="N40" s="97"/>
    </row>
    <row r="41" spans="1:14" ht="15">
      <c r="A41" s="105">
        <v>13</v>
      </c>
      <c r="B41" s="106" t="s">
        <v>56</v>
      </c>
      <c r="C41" s="92"/>
      <c r="D41" s="92"/>
      <c r="E41" s="92"/>
      <c r="F41" s="92"/>
      <c r="G41" s="92"/>
      <c r="H41" s="92"/>
      <c r="I41" s="82" t="s">
        <v>57</v>
      </c>
      <c r="J41" s="92">
        <v>38</v>
      </c>
      <c r="K41" s="125"/>
      <c r="L41" s="107">
        <f>K41*J41</f>
        <v>0</v>
      </c>
      <c r="M41" s="97"/>
      <c r="N41" s="97"/>
    </row>
    <row r="42" spans="1:14" ht="15">
      <c r="A42" s="108"/>
      <c r="B42" s="85" t="s">
        <v>58</v>
      </c>
      <c r="C42" s="91"/>
      <c r="D42" s="91"/>
      <c r="E42" s="91"/>
      <c r="F42" s="91"/>
      <c r="G42" s="91"/>
      <c r="H42" s="91"/>
      <c r="I42" s="91"/>
      <c r="J42" s="91"/>
      <c r="K42" s="91"/>
      <c r="L42" s="109"/>
      <c r="M42" s="97"/>
      <c r="N42" s="97"/>
    </row>
    <row r="43" spans="1:14" ht="15">
      <c r="A43" s="108"/>
      <c r="B43" s="85" t="s">
        <v>91</v>
      </c>
      <c r="C43" s="91"/>
      <c r="D43" s="91"/>
      <c r="E43" s="91"/>
      <c r="F43" s="91"/>
      <c r="G43" s="91"/>
      <c r="H43" s="91"/>
      <c r="I43" s="91"/>
      <c r="J43" s="91"/>
      <c r="K43" s="91"/>
      <c r="L43" s="109"/>
      <c r="M43" s="97"/>
      <c r="N43" s="97"/>
    </row>
    <row r="44" spans="1:14" ht="15">
      <c r="A44" s="110"/>
      <c r="B44" s="111" t="s">
        <v>59</v>
      </c>
      <c r="C44" s="111" t="s">
        <v>53</v>
      </c>
      <c r="D44" s="79"/>
      <c r="E44" s="79"/>
      <c r="F44" s="79"/>
      <c r="G44" s="79"/>
      <c r="H44" s="79"/>
      <c r="I44" s="79"/>
      <c r="J44" s="79"/>
      <c r="K44" s="79"/>
      <c r="L44" s="80"/>
      <c r="M44" s="97"/>
      <c r="N44" s="97"/>
    </row>
    <row r="45" spans="1:14" ht="15">
      <c r="A45" s="105">
        <v>14</v>
      </c>
      <c r="B45" s="106" t="s">
        <v>60</v>
      </c>
      <c r="C45" s="92"/>
      <c r="D45" s="92"/>
      <c r="E45" s="92"/>
      <c r="F45" s="92"/>
      <c r="G45" s="92"/>
      <c r="H45" s="92"/>
      <c r="I45" s="92" t="s">
        <v>61</v>
      </c>
      <c r="J45" s="92">
        <v>1</v>
      </c>
      <c r="K45" s="126"/>
      <c r="L45" s="107">
        <f>K45*J45</f>
        <v>0</v>
      </c>
      <c r="M45" s="97"/>
      <c r="N45" s="97"/>
    </row>
    <row r="46" spans="1:14" ht="15">
      <c r="A46" s="78"/>
      <c r="B46" s="79" t="s">
        <v>3</v>
      </c>
      <c r="C46" s="79"/>
      <c r="D46" s="79"/>
      <c r="E46" s="79"/>
      <c r="F46" s="79"/>
      <c r="G46" s="79"/>
      <c r="H46" s="79"/>
      <c r="I46" s="79"/>
      <c r="J46" s="79"/>
      <c r="K46" s="79"/>
      <c r="L46" s="112"/>
      <c r="M46" s="97"/>
      <c r="N46" s="97"/>
    </row>
    <row r="47" spans="1:14" ht="15">
      <c r="A47" s="81">
        <v>15</v>
      </c>
      <c r="B47" s="82" t="s">
        <v>4</v>
      </c>
      <c r="C47" s="82"/>
      <c r="D47" s="82"/>
      <c r="E47" s="82"/>
      <c r="F47" s="82"/>
      <c r="G47" s="82"/>
      <c r="H47" s="82"/>
      <c r="I47" s="82" t="s">
        <v>13</v>
      </c>
      <c r="J47" s="82">
        <v>677</v>
      </c>
      <c r="K47" s="125"/>
      <c r="L47" s="83">
        <f>K47*J47</f>
        <v>0</v>
      </c>
      <c r="M47" s="97"/>
      <c r="N47" s="97"/>
    </row>
    <row r="48" spans="1:14" ht="15">
      <c r="A48" s="84"/>
      <c r="B48" s="113" t="s">
        <v>92</v>
      </c>
      <c r="C48" s="86"/>
      <c r="D48" s="86"/>
      <c r="E48" s="86"/>
      <c r="F48" s="86"/>
      <c r="G48" s="86"/>
      <c r="H48" s="86"/>
      <c r="I48" s="86"/>
      <c r="J48" s="86"/>
      <c r="K48" s="91"/>
      <c r="L48" s="87"/>
      <c r="M48" s="97"/>
      <c r="N48" s="97"/>
    </row>
    <row r="49" spans="1:14" ht="15">
      <c r="A49" s="84"/>
      <c r="B49" s="85"/>
      <c r="C49" s="86"/>
      <c r="D49" s="86"/>
      <c r="E49" s="86"/>
      <c r="F49" s="86"/>
      <c r="G49" s="86"/>
      <c r="H49" s="86"/>
      <c r="I49" s="88"/>
      <c r="J49" s="86"/>
      <c r="K49" s="91"/>
      <c r="L49" s="87"/>
      <c r="M49" s="114"/>
      <c r="N49" s="97"/>
    </row>
    <row r="50" spans="1:14" ht="15">
      <c r="A50" s="81">
        <v>16</v>
      </c>
      <c r="B50" s="82" t="s">
        <v>70</v>
      </c>
      <c r="C50" s="82"/>
      <c r="D50" s="82"/>
      <c r="E50" s="82"/>
      <c r="F50" s="82"/>
      <c r="G50" s="82"/>
      <c r="H50" s="82"/>
      <c r="I50" s="82" t="s">
        <v>14</v>
      </c>
      <c r="J50" s="82">
        <v>3.41</v>
      </c>
      <c r="K50" s="125"/>
      <c r="L50" s="83">
        <f>K50*J50</f>
        <v>0</v>
      </c>
      <c r="M50" s="97"/>
      <c r="N50" s="97"/>
    </row>
    <row r="51" spans="1:14" ht="15">
      <c r="A51" s="84"/>
      <c r="B51" s="85" t="s">
        <v>71</v>
      </c>
      <c r="C51" s="86"/>
      <c r="D51" s="86"/>
      <c r="E51" s="86"/>
      <c r="F51" s="86"/>
      <c r="G51" s="86"/>
      <c r="H51" s="86"/>
      <c r="I51" s="86"/>
      <c r="J51" s="86"/>
      <c r="K51" s="91"/>
      <c r="L51" s="87"/>
      <c r="M51" s="97"/>
      <c r="N51" s="97"/>
    </row>
    <row r="52" spans="1:14" ht="15">
      <c r="A52" s="84"/>
      <c r="B52" s="85" t="s">
        <v>93</v>
      </c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97"/>
      <c r="N52" s="97"/>
    </row>
    <row r="53" spans="1:14" ht="30">
      <c r="A53" s="81">
        <v>17</v>
      </c>
      <c r="B53" s="115" t="s">
        <v>17</v>
      </c>
      <c r="C53" s="86"/>
      <c r="D53" s="86"/>
      <c r="E53" s="86"/>
      <c r="F53" s="86"/>
      <c r="G53" s="86"/>
      <c r="H53" s="86"/>
      <c r="I53" s="82" t="s">
        <v>14</v>
      </c>
      <c r="J53" s="82">
        <v>3.41</v>
      </c>
      <c r="K53" s="125"/>
      <c r="L53" s="83">
        <f>K53*J53</f>
        <v>0</v>
      </c>
      <c r="M53" s="97"/>
      <c r="N53" s="97"/>
    </row>
    <row r="54" spans="1:14" ht="15">
      <c r="A54" s="89"/>
      <c r="B54" s="116"/>
      <c r="C54" s="86"/>
      <c r="D54" s="86"/>
      <c r="E54" s="86"/>
      <c r="F54" s="86"/>
      <c r="G54" s="86"/>
      <c r="H54" s="86"/>
      <c r="I54" s="86"/>
      <c r="J54" s="86"/>
      <c r="K54" s="86"/>
      <c r="L54" s="87"/>
      <c r="M54" s="97"/>
      <c r="N54" s="97"/>
    </row>
    <row r="55" spans="1:14" ht="15">
      <c r="A55" s="81">
        <v>18</v>
      </c>
      <c r="B55" s="82" t="s">
        <v>5</v>
      </c>
      <c r="C55" s="82"/>
      <c r="D55" s="82"/>
      <c r="E55" s="82"/>
      <c r="F55" s="82"/>
      <c r="G55" s="82"/>
      <c r="H55" s="82"/>
      <c r="I55" s="82" t="s">
        <v>14</v>
      </c>
      <c r="J55" s="82">
        <v>3.41</v>
      </c>
      <c r="K55" s="125"/>
      <c r="L55" s="83">
        <f>K55*J55</f>
        <v>0</v>
      </c>
      <c r="M55" s="97"/>
      <c r="N55" s="97"/>
    </row>
    <row r="56" spans="1:14" ht="15">
      <c r="A56" s="84"/>
      <c r="B56" s="85" t="s">
        <v>94</v>
      </c>
      <c r="C56" s="86"/>
      <c r="D56" s="86"/>
      <c r="E56" s="86"/>
      <c r="F56" s="86"/>
      <c r="G56" s="86"/>
      <c r="H56" s="86"/>
      <c r="I56" s="86"/>
      <c r="J56" s="86"/>
      <c r="K56" s="86"/>
      <c r="L56" s="87"/>
      <c r="M56" s="97"/>
      <c r="N56" s="97"/>
    </row>
    <row r="57" spans="1:14" ht="15">
      <c r="A57" s="84"/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97"/>
      <c r="N57" s="97"/>
    </row>
    <row r="58" spans="1:14" ht="15">
      <c r="A58" s="78"/>
      <c r="B58" s="79" t="s">
        <v>6</v>
      </c>
      <c r="C58" s="79"/>
      <c r="D58" s="79"/>
      <c r="E58" s="79"/>
      <c r="F58" s="79"/>
      <c r="G58" s="79"/>
      <c r="H58" s="79"/>
      <c r="I58" s="79"/>
      <c r="J58" s="79"/>
      <c r="K58" s="79"/>
      <c r="L58" s="112"/>
      <c r="M58" s="97"/>
      <c r="N58" s="97"/>
    </row>
    <row r="59" spans="1:14" ht="15">
      <c r="A59" s="81">
        <v>19</v>
      </c>
      <c r="B59" s="82" t="s">
        <v>72</v>
      </c>
      <c r="C59" s="82"/>
      <c r="D59" s="82"/>
      <c r="E59" s="82"/>
      <c r="F59" s="82"/>
      <c r="G59" s="82"/>
      <c r="H59" s="82"/>
      <c r="I59" s="82" t="s">
        <v>15</v>
      </c>
      <c r="J59" s="82">
        <v>290.1</v>
      </c>
      <c r="K59" s="125">
        <v>0</v>
      </c>
      <c r="L59" s="83">
        <f>K59*J59</f>
        <v>0</v>
      </c>
      <c r="M59" s="97"/>
      <c r="N59" s="97"/>
    </row>
    <row r="60" spans="1:14" ht="15">
      <c r="A60" s="117"/>
      <c r="B60" s="85" t="s">
        <v>95</v>
      </c>
      <c r="C60" s="86"/>
      <c r="D60" s="86"/>
      <c r="E60" s="86"/>
      <c r="F60" s="86"/>
      <c r="G60" s="86"/>
      <c r="H60" s="86"/>
      <c r="I60" s="88">
        <v>100.1</v>
      </c>
      <c r="J60" s="86"/>
      <c r="K60" s="86"/>
      <c r="L60" s="118"/>
      <c r="M60" s="97"/>
      <c r="N60" s="97"/>
    </row>
    <row r="61" spans="1:14" ht="15">
      <c r="A61" s="117"/>
      <c r="B61" s="85" t="s">
        <v>96</v>
      </c>
      <c r="C61" s="86"/>
      <c r="D61" s="86"/>
      <c r="E61" s="86"/>
      <c r="F61" s="86"/>
      <c r="G61" s="86"/>
      <c r="H61" s="86"/>
      <c r="I61" s="88">
        <v>186.8</v>
      </c>
      <c r="J61" s="86"/>
      <c r="K61" s="86"/>
      <c r="L61" s="118"/>
      <c r="M61" s="97"/>
      <c r="N61" s="97"/>
    </row>
    <row r="62" spans="1:14" ht="15.75" thickBot="1">
      <c r="A62" s="117"/>
      <c r="B62" s="85" t="s">
        <v>97</v>
      </c>
      <c r="C62" s="86"/>
      <c r="D62" s="86"/>
      <c r="E62" s="86"/>
      <c r="F62" s="86"/>
      <c r="G62" s="86"/>
      <c r="H62" s="86"/>
      <c r="I62" s="88">
        <v>3.14</v>
      </c>
      <c r="J62" s="86"/>
      <c r="K62" s="86"/>
      <c r="L62" s="118"/>
      <c r="M62" s="97"/>
      <c r="N62" s="97"/>
    </row>
    <row r="63" spans="1:14" ht="15.75" thickBo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>
        <f>SUM(L9:L61)</f>
        <v>0</v>
      </c>
      <c r="M63" s="97"/>
      <c r="N63" s="97"/>
    </row>
    <row r="64" spans="13:14" ht="15">
      <c r="M64" s="97"/>
      <c r="N64" s="97"/>
    </row>
    <row r="65" spans="12:14" ht="15">
      <c r="L65" s="122"/>
      <c r="M65" s="97"/>
      <c r="N65" s="97"/>
    </row>
    <row r="66" spans="13:14" ht="15">
      <c r="M66" s="97"/>
      <c r="N66" s="97"/>
    </row>
    <row r="67" spans="13:14" ht="15">
      <c r="M67" s="97"/>
      <c r="N67" s="97"/>
    </row>
    <row r="68" spans="13:14" ht="15">
      <c r="M68" s="97"/>
      <c r="N68" s="97"/>
    </row>
    <row r="69" spans="13:14" ht="15">
      <c r="M69" s="97"/>
      <c r="N69" s="97"/>
    </row>
  </sheetData>
  <sheetProtection algorithmName="SHA-512" hashValue="MveoVIElUASWXnXYujsfw5YOTeA8egjPjdEVl8QHfuey4WgDDfBZIW2FdMAHYueSOtjCzHm+VvUmAaYfTUvjgQ==" saltValue="QTT1DiXTADR+JFnu8QQH0A==" spinCount="100000" sheet="1" objects="1" scenarios="1" selectLockedCells="1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9"/>
  <sheetViews>
    <sheetView workbookViewId="0" topLeftCell="A1">
      <selection activeCell="K9" sqref="K9"/>
    </sheetView>
  </sheetViews>
  <sheetFormatPr defaultColWidth="9.140625" defaultRowHeight="15"/>
  <cols>
    <col min="1" max="1" width="4.28125" style="73" customWidth="1"/>
    <col min="2" max="2" width="67.140625" style="73" customWidth="1"/>
    <col min="3" max="3" width="0.2890625" style="73" hidden="1" customWidth="1"/>
    <col min="4" max="7" width="8.7109375" style="73" hidden="1" customWidth="1"/>
    <col min="8" max="8" width="17.421875" style="73" hidden="1" customWidth="1"/>
    <col min="9" max="10" width="9.140625" style="73" customWidth="1"/>
    <col min="11" max="11" width="15.7109375" style="73" customWidth="1"/>
    <col min="12" max="12" width="20.7109375" style="73" customWidth="1"/>
    <col min="13" max="16384" width="9.140625" style="73" customWidth="1"/>
  </cols>
  <sheetData>
    <row r="1" ht="15.75" thickBot="1"/>
    <row r="2" spans="1:12" ht="15.75" thickBot="1">
      <c r="A2" s="74"/>
      <c r="B2" s="75" t="s">
        <v>98</v>
      </c>
      <c r="C2" s="76"/>
      <c r="D2" s="76"/>
      <c r="E2" s="76"/>
      <c r="F2" s="76"/>
      <c r="G2" s="76"/>
      <c r="H2" s="76"/>
      <c r="I2" s="76"/>
      <c r="J2" s="76"/>
      <c r="K2" s="76"/>
      <c r="L2" s="77"/>
    </row>
    <row r="3" ht="15">
      <c r="B3" s="73" t="s">
        <v>106</v>
      </c>
    </row>
    <row r="4" ht="15">
      <c r="B4" s="73" t="s">
        <v>105</v>
      </c>
    </row>
    <row r="5" ht="15">
      <c r="B5" s="73" t="s">
        <v>62</v>
      </c>
    </row>
    <row r="7" spans="1:12" s="124" customFormat="1" ht="15">
      <c r="A7" s="123" t="s">
        <v>11</v>
      </c>
      <c r="B7" s="123" t="s">
        <v>12</v>
      </c>
      <c r="C7" s="123"/>
      <c r="D7" s="123"/>
      <c r="E7" s="123"/>
      <c r="F7" s="123"/>
      <c r="G7" s="123"/>
      <c r="H7" s="123"/>
      <c r="I7" s="123" t="s">
        <v>10</v>
      </c>
      <c r="J7" s="123" t="s">
        <v>9</v>
      </c>
      <c r="K7" s="123" t="s">
        <v>7</v>
      </c>
      <c r="L7" s="123" t="s">
        <v>8</v>
      </c>
    </row>
    <row r="8" spans="1:12" ht="15">
      <c r="A8" s="78"/>
      <c r="B8" s="79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ht="15">
      <c r="A9" s="81">
        <v>1</v>
      </c>
      <c r="B9" s="82" t="s">
        <v>0</v>
      </c>
      <c r="C9" s="82"/>
      <c r="D9" s="82"/>
      <c r="E9" s="82"/>
      <c r="F9" s="82"/>
      <c r="G9" s="82"/>
      <c r="H9" s="82"/>
      <c r="I9" s="82" t="s">
        <v>14</v>
      </c>
      <c r="J9" s="82">
        <v>16.3</v>
      </c>
      <c r="K9" s="125"/>
      <c r="L9" s="83">
        <f>K9*J9</f>
        <v>0</v>
      </c>
    </row>
    <row r="10" spans="1:12" ht="15">
      <c r="A10" s="84"/>
      <c r="B10" s="85" t="s">
        <v>75</v>
      </c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2" ht="15">
      <c r="A11" s="84"/>
      <c r="B11" s="85" t="s">
        <v>99</v>
      </c>
      <c r="C11" s="86"/>
      <c r="D11" s="86"/>
      <c r="E11" s="86"/>
      <c r="F11" s="86"/>
      <c r="G11" s="86"/>
      <c r="H11" s="86"/>
      <c r="I11" s="86"/>
      <c r="J11" s="88">
        <v>16.3</v>
      </c>
      <c r="K11" s="86"/>
      <c r="L11" s="87"/>
    </row>
    <row r="12" spans="1:12" ht="15">
      <c r="A12" s="89">
        <v>2</v>
      </c>
      <c r="B12" s="82" t="s">
        <v>65</v>
      </c>
      <c r="C12" s="82"/>
      <c r="D12" s="82"/>
      <c r="E12" s="82"/>
      <c r="F12" s="82"/>
      <c r="G12" s="82"/>
      <c r="H12" s="82"/>
      <c r="I12" s="82" t="s">
        <v>14</v>
      </c>
      <c r="J12" s="82">
        <v>16.3</v>
      </c>
      <c r="K12" s="125"/>
      <c r="L12" s="83">
        <f>K12*J12</f>
        <v>0</v>
      </c>
    </row>
    <row r="13" spans="1:12" ht="15">
      <c r="A13" s="84"/>
      <c r="B13" s="85" t="s">
        <v>77</v>
      </c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1:12" ht="15">
      <c r="A14" s="84"/>
      <c r="B14" s="85" t="s">
        <v>82</v>
      </c>
      <c r="C14" s="86"/>
      <c r="D14" s="86"/>
      <c r="E14" s="86"/>
      <c r="F14" s="86"/>
      <c r="G14" s="86"/>
      <c r="H14" s="86"/>
      <c r="I14" s="86"/>
      <c r="J14" s="88">
        <v>16.3</v>
      </c>
      <c r="K14" s="86"/>
      <c r="L14" s="87"/>
    </row>
    <row r="15" spans="1:12" ht="15">
      <c r="A15" s="89">
        <v>3</v>
      </c>
      <c r="B15" s="82" t="s">
        <v>64</v>
      </c>
      <c r="C15" s="86"/>
      <c r="D15" s="86"/>
      <c r="E15" s="86"/>
      <c r="F15" s="86"/>
      <c r="G15" s="86"/>
      <c r="H15" s="86"/>
      <c r="I15" s="82" t="s">
        <v>14</v>
      </c>
      <c r="J15" s="82">
        <v>16.3</v>
      </c>
      <c r="K15" s="125"/>
      <c r="L15" s="83">
        <f>K15*J15</f>
        <v>0</v>
      </c>
    </row>
    <row r="16" spans="1:12" ht="15">
      <c r="A16" s="89"/>
      <c r="B16" s="90" t="s">
        <v>66</v>
      </c>
      <c r="C16" s="86"/>
      <c r="D16" s="86"/>
      <c r="E16" s="86"/>
      <c r="F16" s="86"/>
      <c r="G16" s="86"/>
      <c r="H16" s="86"/>
      <c r="I16" s="86"/>
      <c r="J16" s="88"/>
      <c r="K16" s="86"/>
      <c r="L16" s="87"/>
    </row>
    <row r="17" spans="1:12" ht="15">
      <c r="A17" s="81">
        <v>4</v>
      </c>
      <c r="B17" s="82" t="s">
        <v>78</v>
      </c>
      <c r="C17" s="82"/>
      <c r="D17" s="82"/>
      <c r="E17" s="82"/>
      <c r="F17" s="82"/>
      <c r="G17" s="82"/>
      <c r="H17" s="82"/>
      <c r="I17" s="82" t="s">
        <v>14</v>
      </c>
      <c r="J17" s="82">
        <v>16.3</v>
      </c>
      <c r="K17" s="125"/>
      <c r="L17" s="83">
        <f>K17*J17</f>
        <v>0</v>
      </c>
    </row>
    <row r="18" spans="1:12" ht="15">
      <c r="A18" s="84"/>
      <c r="B18" s="88" t="s">
        <v>76</v>
      </c>
      <c r="C18" s="86"/>
      <c r="D18" s="86"/>
      <c r="E18" s="86"/>
      <c r="F18" s="86"/>
      <c r="G18" s="86"/>
      <c r="H18" s="86"/>
      <c r="I18" s="86"/>
      <c r="J18" s="86"/>
      <c r="K18" s="91"/>
      <c r="L18" s="87"/>
    </row>
    <row r="19" spans="1:12" ht="0.95" customHeight="1">
      <c r="A19" s="84"/>
      <c r="B19" s="86"/>
      <c r="C19" s="86"/>
      <c r="D19" s="86"/>
      <c r="E19" s="86"/>
      <c r="F19" s="86"/>
      <c r="G19" s="86"/>
      <c r="H19" s="86"/>
      <c r="I19" s="86"/>
      <c r="J19" s="91">
        <v>7.2</v>
      </c>
      <c r="K19" s="86"/>
      <c r="L19" s="87"/>
    </row>
    <row r="20" spans="1:12" ht="6.95" customHeight="1" hidden="1">
      <c r="A20" s="8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</row>
    <row r="21" spans="1:12" ht="15">
      <c r="A21" s="81">
        <v>5</v>
      </c>
      <c r="B21" s="92" t="s">
        <v>83</v>
      </c>
      <c r="C21" s="82"/>
      <c r="D21" s="82"/>
      <c r="E21" s="82"/>
      <c r="F21" s="82"/>
      <c r="G21" s="82"/>
      <c r="H21" s="82"/>
      <c r="I21" s="82" t="s">
        <v>14</v>
      </c>
      <c r="J21" s="82">
        <v>7.2</v>
      </c>
      <c r="K21" s="125"/>
      <c r="L21" s="83">
        <f>K21*J21</f>
        <v>0</v>
      </c>
    </row>
    <row r="22" spans="1:12" ht="15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</row>
    <row r="23" spans="1:12" ht="15">
      <c r="A23" s="81">
        <v>6</v>
      </c>
      <c r="B23" s="82" t="s">
        <v>84</v>
      </c>
      <c r="C23" s="82"/>
      <c r="D23" s="82"/>
      <c r="E23" s="82"/>
      <c r="F23" s="82"/>
      <c r="G23" s="82"/>
      <c r="H23" s="82"/>
      <c r="I23" s="82" t="s">
        <v>57</v>
      </c>
      <c r="J23" s="82">
        <v>13.7</v>
      </c>
      <c r="K23" s="125"/>
      <c r="L23" s="83">
        <f>K23*J23</f>
        <v>0</v>
      </c>
    </row>
    <row r="24" spans="1:12" ht="15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</row>
    <row r="25" spans="1:12" ht="15">
      <c r="A25" s="93"/>
      <c r="B25" s="94" t="s">
        <v>2</v>
      </c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4" ht="15">
      <c r="A26" s="81">
        <v>7</v>
      </c>
      <c r="B26" s="82" t="s">
        <v>73</v>
      </c>
      <c r="C26" s="82"/>
      <c r="D26" s="82"/>
      <c r="E26" s="82"/>
      <c r="F26" s="82"/>
      <c r="G26" s="82"/>
      <c r="H26" s="82"/>
      <c r="I26" s="82" t="s">
        <v>16</v>
      </c>
      <c r="J26" s="82">
        <v>185</v>
      </c>
      <c r="K26" s="125"/>
      <c r="L26" s="83">
        <f>K26*J26</f>
        <v>0</v>
      </c>
      <c r="M26" s="97"/>
      <c r="N26" s="97"/>
    </row>
    <row r="27" spans="1:14" ht="15">
      <c r="A27" s="84"/>
      <c r="B27" s="85" t="s">
        <v>74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97"/>
      <c r="N27" s="97"/>
    </row>
    <row r="28" spans="1:14" ht="15">
      <c r="A28" s="84"/>
      <c r="B28" s="85" t="s">
        <v>85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97"/>
      <c r="N28" s="97"/>
    </row>
    <row r="29" spans="1:14" ht="15">
      <c r="A29" s="81">
        <v>8</v>
      </c>
      <c r="B29" s="82" t="s">
        <v>86</v>
      </c>
      <c r="C29" s="82"/>
      <c r="D29" s="82"/>
      <c r="E29" s="82"/>
      <c r="F29" s="82"/>
      <c r="G29" s="82"/>
      <c r="H29" s="82"/>
      <c r="I29" s="82" t="s">
        <v>16</v>
      </c>
      <c r="J29" s="82">
        <v>185</v>
      </c>
      <c r="K29" s="125"/>
      <c r="L29" s="83">
        <f>K29*J29</f>
        <v>0</v>
      </c>
      <c r="M29" s="97"/>
      <c r="N29" s="97"/>
    </row>
    <row r="30" spans="1:14" ht="15">
      <c r="A30" s="98"/>
      <c r="B30" s="99" t="s">
        <v>87</v>
      </c>
      <c r="C30" s="82"/>
      <c r="D30" s="82"/>
      <c r="E30" s="82"/>
      <c r="F30" s="82"/>
      <c r="G30" s="82"/>
      <c r="H30" s="100"/>
      <c r="L30" s="87"/>
      <c r="M30" s="97"/>
      <c r="N30" s="97"/>
    </row>
    <row r="31" spans="1:14" ht="15">
      <c r="A31" s="101"/>
      <c r="B31" s="102" t="s">
        <v>88</v>
      </c>
      <c r="C31" s="82"/>
      <c r="D31" s="82"/>
      <c r="E31" s="82"/>
      <c r="F31" s="82"/>
      <c r="G31" s="82"/>
      <c r="H31" s="100"/>
      <c r="L31" s="87"/>
      <c r="M31" s="97"/>
      <c r="N31" s="97"/>
    </row>
    <row r="32" spans="1:14" ht="15">
      <c r="A32" s="81">
        <v>10</v>
      </c>
      <c r="B32" s="82" t="s">
        <v>67</v>
      </c>
      <c r="C32" s="82"/>
      <c r="D32" s="82"/>
      <c r="E32" s="82"/>
      <c r="F32" s="82"/>
      <c r="G32" s="82"/>
      <c r="H32" s="82"/>
      <c r="I32" s="82" t="s">
        <v>13</v>
      </c>
      <c r="J32" s="92">
        <v>709</v>
      </c>
      <c r="K32" s="125"/>
      <c r="L32" s="83">
        <f>K32*J32</f>
        <v>0</v>
      </c>
      <c r="M32" s="97"/>
      <c r="N32" s="97"/>
    </row>
    <row r="33" spans="1:14" ht="15">
      <c r="A33" s="98"/>
      <c r="B33" s="103" t="s">
        <v>69</v>
      </c>
      <c r="C33" s="82"/>
      <c r="D33" s="82"/>
      <c r="E33" s="82"/>
      <c r="F33" s="82"/>
      <c r="G33" s="82"/>
      <c r="H33" s="100"/>
      <c r="I33" s="86"/>
      <c r="J33" s="86"/>
      <c r="K33" s="86"/>
      <c r="L33" s="87"/>
      <c r="M33" s="97"/>
      <c r="N33" s="97"/>
    </row>
    <row r="34" spans="1:14" ht="15">
      <c r="A34" s="84"/>
      <c r="B34" s="85" t="s">
        <v>68</v>
      </c>
      <c r="C34" s="104"/>
      <c r="D34" s="104"/>
      <c r="E34" s="104"/>
      <c r="F34" s="104"/>
      <c r="G34" s="104"/>
      <c r="H34" s="104"/>
      <c r="I34" s="86"/>
      <c r="J34" s="86"/>
      <c r="K34" s="86"/>
      <c r="L34" s="87"/>
      <c r="M34" s="97"/>
      <c r="N34" s="97"/>
    </row>
    <row r="35" spans="1:14" ht="15">
      <c r="A35" s="81">
        <v>11</v>
      </c>
      <c r="B35" s="82" t="s">
        <v>89</v>
      </c>
      <c r="C35" s="82"/>
      <c r="D35" s="82"/>
      <c r="E35" s="82"/>
      <c r="F35" s="82"/>
      <c r="G35" s="82"/>
      <c r="H35" s="82"/>
      <c r="I35" s="82" t="s">
        <v>13</v>
      </c>
      <c r="J35" s="92">
        <v>10</v>
      </c>
      <c r="K35" s="125"/>
      <c r="L35" s="83">
        <f>K35*J35</f>
        <v>0</v>
      </c>
      <c r="M35" s="97"/>
      <c r="N35" s="97"/>
    </row>
    <row r="36" spans="1:14" ht="15">
      <c r="A36" s="98"/>
      <c r="B36" s="103" t="s">
        <v>90</v>
      </c>
      <c r="C36" s="82"/>
      <c r="D36" s="82"/>
      <c r="E36" s="82"/>
      <c r="F36" s="82"/>
      <c r="G36" s="82"/>
      <c r="H36" s="100"/>
      <c r="I36" s="86"/>
      <c r="J36" s="86"/>
      <c r="K36" s="86"/>
      <c r="L36" s="87"/>
      <c r="M36" s="97"/>
      <c r="N36" s="97"/>
    </row>
    <row r="37" spans="1:14" ht="15">
      <c r="A37" s="93"/>
      <c r="B37" s="94" t="s">
        <v>53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97"/>
      <c r="N37" s="97"/>
    </row>
    <row r="38" spans="1:14" ht="15">
      <c r="A38" s="105">
        <v>12</v>
      </c>
      <c r="B38" s="106" t="s">
        <v>54</v>
      </c>
      <c r="C38" s="92"/>
      <c r="D38" s="92"/>
      <c r="E38" s="92"/>
      <c r="F38" s="92"/>
      <c r="G38" s="92"/>
      <c r="H38" s="92"/>
      <c r="I38" s="82" t="s">
        <v>57</v>
      </c>
      <c r="J38" s="92">
        <v>44.9</v>
      </c>
      <c r="K38" s="125"/>
      <c r="L38" s="107">
        <f>K38*J38</f>
        <v>0</v>
      </c>
      <c r="M38" s="97"/>
      <c r="N38" s="97"/>
    </row>
    <row r="39" spans="1:14" ht="15">
      <c r="A39" s="108"/>
      <c r="B39" s="85" t="s">
        <v>55</v>
      </c>
      <c r="C39" s="91"/>
      <c r="D39" s="91"/>
      <c r="E39" s="91"/>
      <c r="F39" s="91"/>
      <c r="G39" s="91"/>
      <c r="H39" s="91"/>
      <c r="I39" s="86"/>
      <c r="J39" s="91"/>
      <c r="K39" s="91"/>
      <c r="L39" s="109"/>
      <c r="M39" s="97"/>
      <c r="N39" s="97"/>
    </row>
    <row r="40" spans="1:14" ht="15">
      <c r="A40" s="108"/>
      <c r="B40" s="85" t="s">
        <v>79</v>
      </c>
      <c r="C40" s="91"/>
      <c r="D40" s="91"/>
      <c r="E40" s="91"/>
      <c r="F40" s="91"/>
      <c r="G40" s="91"/>
      <c r="H40" s="91"/>
      <c r="I40" s="86"/>
      <c r="J40" s="91"/>
      <c r="K40" s="91"/>
      <c r="L40" s="109"/>
      <c r="M40" s="97"/>
      <c r="N40" s="97"/>
    </row>
    <row r="41" spans="1:14" ht="15">
      <c r="A41" s="105">
        <v>13</v>
      </c>
      <c r="B41" s="106" t="s">
        <v>56</v>
      </c>
      <c r="C41" s="92"/>
      <c r="D41" s="92"/>
      <c r="E41" s="92"/>
      <c r="F41" s="92"/>
      <c r="G41" s="92"/>
      <c r="H41" s="92"/>
      <c r="I41" s="82" t="s">
        <v>57</v>
      </c>
      <c r="J41" s="92">
        <v>44.9</v>
      </c>
      <c r="K41" s="125"/>
      <c r="L41" s="107">
        <f>K41*J41</f>
        <v>0</v>
      </c>
      <c r="M41" s="97"/>
      <c r="N41" s="97"/>
    </row>
    <row r="42" spans="1:14" ht="15">
      <c r="A42" s="108"/>
      <c r="B42" s="85" t="s">
        <v>58</v>
      </c>
      <c r="C42" s="91"/>
      <c r="D42" s="91"/>
      <c r="E42" s="91"/>
      <c r="F42" s="91"/>
      <c r="G42" s="91"/>
      <c r="H42" s="91"/>
      <c r="I42" s="91"/>
      <c r="J42" s="91"/>
      <c r="K42" s="91"/>
      <c r="L42" s="109"/>
      <c r="M42" s="97"/>
      <c r="N42" s="97"/>
    </row>
    <row r="43" spans="1:14" ht="15">
      <c r="A43" s="108"/>
      <c r="B43" s="85" t="s">
        <v>91</v>
      </c>
      <c r="C43" s="91"/>
      <c r="D43" s="91"/>
      <c r="E43" s="91"/>
      <c r="F43" s="91"/>
      <c r="G43" s="91"/>
      <c r="H43" s="91"/>
      <c r="I43" s="91"/>
      <c r="J43" s="91"/>
      <c r="K43" s="91"/>
      <c r="L43" s="109"/>
      <c r="M43" s="97"/>
      <c r="N43" s="97"/>
    </row>
    <row r="44" spans="1:14" ht="15">
      <c r="A44" s="110"/>
      <c r="B44" s="111" t="s">
        <v>59</v>
      </c>
      <c r="C44" s="111" t="s">
        <v>53</v>
      </c>
      <c r="D44" s="79"/>
      <c r="E44" s="79"/>
      <c r="F44" s="79"/>
      <c r="G44" s="79"/>
      <c r="H44" s="79"/>
      <c r="I44" s="79"/>
      <c r="J44" s="79"/>
      <c r="K44" s="79"/>
      <c r="L44" s="80"/>
      <c r="M44" s="97"/>
      <c r="N44" s="97"/>
    </row>
    <row r="45" spans="1:14" ht="15">
      <c r="A45" s="105">
        <v>14</v>
      </c>
      <c r="B45" s="106" t="s">
        <v>60</v>
      </c>
      <c r="C45" s="92"/>
      <c r="D45" s="92"/>
      <c r="E45" s="92"/>
      <c r="F45" s="92"/>
      <c r="G45" s="92"/>
      <c r="H45" s="92"/>
      <c r="I45" s="92" t="s">
        <v>61</v>
      </c>
      <c r="J45" s="92">
        <v>1</v>
      </c>
      <c r="K45" s="126"/>
      <c r="L45" s="107">
        <f>K45*J45</f>
        <v>0</v>
      </c>
      <c r="M45" s="97"/>
      <c r="N45" s="97"/>
    </row>
    <row r="46" spans="1:14" ht="15">
      <c r="A46" s="78"/>
      <c r="B46" s="79" t="s">
        <v>3</v>
      </c>
      <c r="C46" s="79"/>
      <c r="D46" s="79"/>
      <c r="E46" s="79"/>
      <c r="F46" s="79"/>
      <c r="G46" s="79"/>
      <c r="H46" s="79"/>
      <c r="I46" s="79"/>
      <c r="J46" s="79"/>
      <c r="K46" s="79"/>
      <c r="L46" s="112"/>
      <c r="M46" s="97"/>
      <c r="N46" s="97"/>
    </row>
    <row r="47" spans="1:14" ht="15">
      <c r="A47" s="81">
        <v>15</v>
      </c>
      <c r="B47" s="82" t="s">
        <v>4</v>
      </c>
      <c r="C47" s="82"/>
      <c r="D47" s="82"/>
      <c r="E47" s="82"/>
      <c r="F47" s="82"/>
      <c r="G47" s="82"/>
      <c r="H47" s="82"/>
      <c r="I47" s="82" t="s">
        <v>13</v>
      </c>
      <c r="J47" s="82">
        <v>709</v>
      </c>
      <c r="K47" s="125"/>
      <c r="L47" s="83">
        <f>K47*J47</f>
        <v>0</v>
      </c>
      <c r="M47" s="97"/>
      <c r="N47" s="97"/>
    </row>
    <row r="48" spans="1:14" ht="15">
      <c r="A48" s="84"/>
      <c r="B48" s="113" t="s">
        <v>100</v>
      </c>
      <c r="C48" s="86"/>
      <c r="D48" s="86"/>
      <c r="E48" s="86"/>
      <c r="F48" s="86"/>
      <c r="G48" s="86"/>
      <c r="H48" s="86"/>
      <c r="I48" s="86"/>
      <c r="J48" s="86"/>
      <c r="K48" s="91"/>
      <c r="L48" s="87"/>
      <c r="M48" s="97"/>
      <c r="N48" s="97"/>
    </row>
    <row r="49" spans="1:14" ht="15">
      <c r="A49" s="84"/>
      <c r="B49" s="85"/>
      <c r="C49" s="86"/>
      <c r="D49" s="86"/>
      <c r="E49" s="86"/>
      <c r="F49" s="86"/>
      <c r="G49" s="86"/>
      <c r="H49" s="86"/>
      <c r="I49" s="88"/>
      <c r="J49" s="86"/>
      <c r="K49" s="91"/>
      <c r="L49" s="87"/>
      <c r="M49" s="114"/>
      <c r="N49" s="97"/>
    </row>
    <row r="50" spans="1:14" ht="15">
      <c r="A50" s="81">
        <v>16</v>
      </c>
      <c r="B50" s="82" t="s">
        <v>70</v>
      </c>
      <c r="C50" s="82"/>
      <c r="D50" s="82"/>
      <c r="E50" s="82"/>
      <c r="F50" s="82"/>
      <c r="G50" s="82"/>
      <c r="H50" s="82"/>
      <c r="I50" s="82" t="s">
        <v>14</v>
      </c>
      <c r="J50" s="82">
        <v>3.57</v>
      </c>
      <c r="K50" s="125"/>
      <c r="L50" s="83">
        <f>K50*J50</f>
        <v>0</v>
      </c>
      <c r="M50" s="97"/>
      <c r="N50" s="97"/>
    </row>
    <row r="51" spans="1:14" ht="15">
      <c r="A51" s="84"/>
      <c r="B51" s="85" t="s">
        <v>71</v>
      </c>
      <c r="C51" s="86"/>
      <c r="D51" s="86"/>
      <c r="E51" s="86"/>
      <c r="F51" s="86"/>
      <c r="G51" s="86"/>
      <c r="H51" s="86"/>
      <c r="I51" s="86"/>
      <c r="J51" s="86"/>
      <c r="K51" s="91"/>
      <c r="L51" s="87"/>
      <c r="M51" s="97"/>
      <c r="N51" s="97"/>
    </row>
    <row r="52" spans="1:14" ht="15">
      <c r="A52" s="84"/>
      <c r="B52" s="85" t="s">
        <v>101</v>
      </c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97"/>
      <c r="N52" s="97"/>
    </row>
    <row r="53" spans="1:14" ht="30">
      <c r="A53" s="81">
        <v>17</v>
      </c>
      <c r="B53" s="115" t="s">
        <v>17</v>
      </c>
      <c r="C53" s="86"/>
      <c r="D53" s="86"/>
      <c r="E53" s="86"/>
      <c r="F53" s="86"/>
      <c r="G53" s="86"/>
      <c r="H53" s="86"/>
      <c r="I53" s="82" t="s">
        <v>14</v>
      </c>
      <c r="J53" s="82">
        <v>3.57</v>
      </c>
      <c r="K53" s="125"/>
      <c r="L53" s="83">
        <f>K53*J53</f>
        <v>0</v>
      </c>
      <c r="M53" s="97"/>
      <c r="N53" s="97"/>
    </row>
    <row r="54" spans="1:14" ht="15">
      <c r="A54" s="89"/>
      <c r="B54" s="116"/>
      <c r="C54" s="86"/>
      <c r="D54" s="86"/>
      <c r="E54" s="86"/>
      <c r="F54" s="86"/>
      <c r="G54" s="86"/>
      <c r="H54" s="86"/>
      <c r="I54" s="86"/>
      <c r="J54" s="86"/>
      <c r="K54" s="86"/>
      <c r="L54" s="87"/>
      <c r="M54" s="97"/>
      <c r="N54" s="97"/>
    </row>
    <row r="55" spans="1:14" ht="15">
      <c r="A55" s="81">
        <v>18</v>
      </c>
      <c r="B55" s="82" t="s">
        <v>5</v>
      </c>
      <c r="C55" s="82"/>
      <c r="D55" s="82"/>
      <c r="E55" s="82"/>
      <c r="F55" s="82"/>
      <c r="G55" s="82"/>
      <c r="H55" s="82"/>
      <c r="I55" s="82" t="s">
        <v>14</v>
      </c>
      <c r="J55" s="82">
        <v>3.57</v>
      </c>
      <c r="K55" s="125"/>
      <c r="L55" s="83">
        <f>K55*J55</f>
        <v>0</v>
      </c>
      <c r="M55" s="97"/>
      <c r="N55" s="97"/>
    </row>
    <row r="56" spans="1:14" ht="15">
      <c r="A56" s="84"/>
      <c r="B56" s="85" t="s">
        <v>94</v>
      </c>
      <c r="C56" s="86"/>
      <c r="D56" s="86"/>
      <c r="E56" s="86"/>
      <c r="F56" s="86"/>
      <c r="G56" s="86"/>
      <c r="H56" s="86"/>
      <c r="I56" s="86"/>
      <c r="J56" s="86"/>
      <c r="K56" s="86"/>
      <c r="L56" s="87"/>
      <c r="M56" s="97"/>
      <c r="N56" s="97"/>
    </row>
    <row r="57" spans="1:14" ht="15">
      <c r="A57" s="84"/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97"/>
      <c r="N57" s="97"/>
    </row>
    <row r="58" spans="1:14" ht="15">
      <c r="A58" s="78"/>
      <c r="B58" s="79" t="s">
        <v>6</v>
      </c>
      <c r="C58" s="79"/>
      <c r="D58" s="79"/>
      <c r="E58" s="79"/>
      <c r="F58" s="79"/>
      <c r="G58" s="79"/>
      <c r="H58" s="79"/>
      <c r="I58" s="79"/>
      <c r="J58" s="79"/>
      <c r="K58" s="79"/>
      <c r="L58" s="112"/>
      <c r="M58" s="97"/>
      <c r="N58" s="97"/>
    </row>
    <row r="59" spans="1:14" ht="15">
      <c r="A59" s="81">
        <v>19</v>
      </c>
      <c r="B59" s="82" t="s">
        <v>72</v>
      </c>
      <c r="C59" s="82"/>
      <c r="D59" s="82"/>
      <c r="E59" s="82"/>
      <c r="F59" s="82"/>
      <c r="G59" s="82"/>
      <c r="H59" s="82"/>
      <c r="I59" s="82" t="s">
        <v>15</v>
      </c>
      <c r="J59" s="82">
        <v>307.6</v>
      </c>
      <c r="K59" s="125"/>
      <c r="L59" s="83">
        <f>K59*J59</f>
        <v>0</v>
      </c>
      <c r="M59" s="97"/>
      <c r="N59" s="97"/>
    </row>
    <row r="60" spans="1:14" ht="15">
      <c r="A60" s="117"/>
      <c r="B60" s="85" t="s">
        <v>102</v>
      </c>
      <c r="C60" s="86"/>
      <c r="D60" s="86"/>
      <c r="E60" s="86"/>
      <c r="F60" s="86"/>
      <c r="G60" s="86"/>
      <c r="H60" s="86"/>
      <c r="I60" s="88">
        <v>105.9</v>
      </c>
      <c r="J60" s="86"/>
      <c r="K60" s="86"/>
      <c r="L60" s="118"/>
      <c r="M60" s="97"/>
      <c r="N60" s="97"/>
    </row>
    <row r="61" spans="1:14" ht="15">
      <c r="A61" s="117"/>
      <c r="B61" s="85" t="s">
        <v>103</v>
      </c>
      <c r="C61" s="86"/>
      <c r="D61" s="86"/>
      <c r="E61" s="86"/>
      <c r="F61" s="86"/>
      <c r="G61" s="86"/>
      <c r="H61" s="86"/>
      <c r="I61" s="88">
        <v>198.6</v>
      </c>
      <c r="J61" s="86"/>
      <c r="K61" s="86"/>
      <c r="L61" s="118"/>
      <c r="M61" s="97"/>
      <c r="N61" s="97"/>
    </row>
    <row r="62" spans="1:14" ht="15.75" thickBot="1">
      <c r="A62" s="117"/>
      <c r="B62" s="85" t="s">
        <v>97</v>
      </c>
      <c r="C62" s="86"/>
      <c r="D62" s="86"/>
      <c r="E62" s="86"/>
      <c r="F62" s="86"/>
      <c r="G62" s="86"/>
      <c r="H62" s="86"/>
      <c r="I62" s="88">
        <v>3.14</v>
      </c>
      <c r="J62" s="86"/>
      <c r="K62" s="86"/>
      <c r="L62" s="118"/>
      <c r="M62" s="97"/>
      <c r="N62" s="97"/>
    </row>
    <row r="63" spans="1:14" ht="15.75" thickBo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>
        <f>SUM(L9:L61)</f>
        <v>0</v>
      </c>
      <c r="M63" s="97"/>
      <c r="N63" s="97"/>
    </row>
    <row r="64" spans="13:14" ht="15">
      <c r="M64" s="97"/>
      <c r="N64" s="97"/>
    </row>
    <row r="65" spans="12:14" ht="15">
      <c r="L65" s="122"/>
      <c r="M65" s="97"/>
      <c r="N65" s="97"/>
    </row>
    <row r="66" spans="13:14" ht="15">
      <c r="M66" s="97"/>
      <c r="N66" s="97"/>
    </row>
    <row r="67" spans="13:14" ht="15">
      <c r="M67" s="97"/>
      <c r="N67" s="97"/>
    </row>
    <row r="68" spans="13:14" ht="15">
      <c r="M68" s="97"/>
      <c r="N68" s="97"/>
    </row>
    <row r="69" spans="13:14" ht="15">
      <c r="M69" s="97"/>
      <c r="N69" s="97"/>
    </row>
  </sheetData>
  <sheetProtection algorithmName="SHA-512" hashValue="tfum5aBR4Qj3lN13fAY016rGtBWzzpW50qGV4MVjB87Eey5HvQaRSgZqStE3gBUBUmi1PF8Q/J9FHDyeyZ15+w==" saltValue="0c9MJqd14gx/z63to09crw==" spinCount="100000" sheet="1" objects="1" scenarios="1" selectLockedCells="1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2021-06-24T08:17:45Z</cp:lastPrinted>
  <dcterms:created xsi:type="dcterms:W3CDTF">2018-06-11T12:36:10Z</dcterms:created>
  <dcterms:modified xsi:type="dcterms:W3CDTF">2021-08-30T09:49:23Z</dcterms:modified>
  <cp:category/>
  <cp:version/>
  <cp:contentType/>
  <cp:contentStatus/>
</cp:coreProperties>
</file>