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stromů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kácení stromů'!$C$80:$K$187</definedName>
    <definedName name="_xlnm.Print_Area" localSheetId="1">'1 - SO1 - kácení stromů'!$C$4:$J$39,'1 - SO1 - kácení stromů'!$C$45:$J$62,'1 - SO1 - kácení stromů'!$C$68:$K$187</definedName>
    <definedName name="_xlnm.Print_Titles" localSheetId="1">'1 - SO1 - kácení stromů'!$80:$80</definedName>
    <definedName name="_xlnm._FilterDatabase" localSheetId="2" hidden="1">'VON - Vedlejší a ostatní ...'!$C$80:$K$88</definedName>
    <definedName name="_xlnm.Print_Area" localSheetId="2">'VON - Vedlejší a ostatní ...'!$C$4:$J$39,'VON - Vedlejší a ostatní ...'!$C$45:$J$62,'VON - Vedlejší a ostatní ...'!$C$68:$K$88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54"/>
  <c r="J20"/>
  <c r="J18"/>
  <c r="E18"/>
  <c r="F55"/>
  <c r="J17"/>
  <c r="J12"/>
  <c r="J52"/>
  <c r="E7"/>
  <c r="E48"/>
  <c i="2" r="J37"/>
  <c r="J36"/>
  <c i="1" r="AY55"/>
  <c i="2" r="J35"/>
  <c i="1" r="AX55"/>
  <c i="2" r="BI187"/>
  <c r="BH187"/>
  <c r="BF187"/>
  <c r="BE187"/>
  <c r="T187"/>
  <c r="R187"/>
  <c r="P187"/>
  <c r="BI184"/>
  <c r="BH184"/>
  <c r="BF184"/>
  <c r="BE184"/>
  <c r="T184"/>
  <c r="R184"/>
  <c r="P184"/>
  <c r="BI181"/>
  <c r="BH181"/>
  <c r="BF181"/>
  <c r="BE181"/>
  <c r="T181"/>
  <c r="R181"/>
  <c r="P181"/>
  <c r="BI179"/>
  <c r="BH179"/>
  <c r="BF179"/>
  <c r="BE179"/>
  <c r="T179"/>
  <c r="R179"/>
  <c r="P179"/>
  <c r="BI176"/>
  <c r="BH176"/>
  <c r="BF176"/>
  <c r="BE176"/>
  <c r="T176"/>
  <c r="R176"/>
  <c r="P176"/>
  <c r="BI173"/>
  <c r="BH173"/>
  <c r="BF173"/>
  <c r="BE173"/>
  <c r="T173"/>
  <c r="R173"/>
  <c r="P173"/>
  <c r="BI170"/>
  <c r="BH170"/>
  <c r="BF170"/>
  <c r="BE170"/>
  <c r="T170"/>
  <c r="R170"/>
  <c r="P170"/>
  <c r="BI167"/>
  <c r="BH167"/>
  <c r="BF167"/>
  <c r="BE167"/>
  <c r="T167"/>
  <c r="R167"/>
  <c r="P167"/>
  <c r="BI162"/>
  <c r="BH162"/>
  <c r="BF162"/>
  <c r="BE162"/>
  <c r="T162"/>
  <c r="R162"/>
  <c r="P162"/>
  <c r="BI154"/>
  <c r="BH154"/>
  <c r="BF154"/>
  <c r="BE154"/>
  <c r="T154"/>
  <c r="R154"/>
  <c r="P154"/>
  <c r="BI148"/>
  <c r="BH148"/>
  <c r="BF148"/>
  <c r="BE148"/>
  <c r="T148"/>
  <c r="R148"/>
  <c r="P148"/>
  <c r="BI142"/>
  <c r="BH142"/>
  <c r="BF142"/>
  <c r="BE142"/>
  <c r="T142"/>
  <c r="R142"/>
  <c r="P142"/>
  <c r="BI128"/>
  <c r="BH128"/>
  <c r="BF128"/>
  <c r="BE128"/>
  <c r="T128"/>
  <c r="R128"/>
  <c r="P128"/>
  <c r="BI113"/>
  <c r="BH113"/>
  <c r="BF113"/>
  <c r="BE113"/>
  <c r="T113"/>
  <c r="R113"/>
  <c r="P113"/>
  <c r="BI100"/>
  <c r="BH100"/>
  <c r="BF100"/>
  <c r="BE100"/>
  <c r="T100"/>
  <c r="R100"/>
  <c r="P100"/>
  <c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4"/>
  <c r="BH84"/>
  <c r="BF84"/>
  <c r="BE84"/>
  <c r="T84"/>
  <c r="R84"/>
  <c r="P84"/>
  <c r="J78"/>
  <c r="F77"/>
  <c r="F75"/>
  <c r="E73"/>
  <c r="J55"/>
  <c r="F54"/>
  <c r="F52"/>
  <c r="E50"/>
  <c r="J21"/>
  <c r="E21"/>
  <c r="J54"/>
  <c r="J20"/>
  <c r="J18"/>
  <c r="E18"/>
  <c r="F78"/>
  <c r="J17"/>
  <c r="J12"/>
  <c r="J75"/>
  <c r="E7"/>
  <c r="E48"/>
  <c i="1" r="L50"/>
  <c r="AM50"/>
  <c r="AM49"/>
  <c r="L49"/>
  <c r="AM47"/>
  <c r="L47"/>
  <c r="L45"/>
  <c r="L44"/>
  <c i="2" r="BK187"/>
  <c r="J179"/>
  <c r="BK176"/>
  <c r="BK167"/>
  <c r="BK154"/>
  <c r="J162"/>
  <c r="BK162"/>
  <c r="J86"/>
  <c r="J148"/>
  <c r="BK142"/>
  <c r="J88"/>
  <c r="J84"/>
  <c r="BK113"/>
  <c i="3" r="BK86"/>
  <c r="J88"/>
  <c r="BK85"/>
  <c i="2" r="J100"/>
  <c i="3" r="J83"/>
  <c r="J86"/>
  <c i="2" r="J154"/>
  <c r="BK170"/>
  <c i="1" r="AS54"/>
  <c i="3" r="BK87"/>
  <c i="2" r="J181"/>
  <c i="3" r="BK88"/>
  <c i="2" r="J184"/>
  <c r="BK88"/>
  <c r="BK128"/>
  <c r="J142"/>
  <c r="J187"/>
  <c r="BK173"/>
  <c r="BK184"/>
  <c r="J87"/>
  <c r="BK100"/>
  <c r="BK181"/>
  <c r="BK87"/>
  <c r="J170"/>
  <c r="J113"/>
  <c i="3" r="J87"/>
  <c i="2" r="J176"/>
  <c r="BK179"/>
  <c r="J128"/>
  <c r="BK148"/>
  <c r="J167"/>
  <c i="3" r="J85"/>
  <c i="2" r="J173"/>
  <c r="BK86"/>
  <c i="3" r="BK83"/>
  <c i="2" r="BK84"/>
  <c l="1" r="R83"/>
  <c r="R82"/>
  <c r="R81"/>
  <c r="T83"/>
  <c r="T82"/>
  <c r="T81"/>
  <c r="BK83"/>
  <c r="BK82"/>
  <c r="J82"/>
  <c r="J60"/>
  <c r="P83"/>
  <c r="P82"/>
  <c r="P81"/>
  <c i="1" r="AU55"/>
  <c i="3" r="BK84"/>
  <c r="J84"/>
  <c r="J61"/>
  <c r="P84"/>
  <c r="P82"/>
  <c r="P81"/>
  <c i="1" r="AU56"/>
  <c i="3" r="R84"/>
  <c r="R82"/>
  <c r="R81"/>
  <c r="T84"/>
  <c r="T82"/>
  <c r="T81"/>
  <c r="BK82"/>
  <c r="J82"/>
  <c r="J60"/>
  <c r="F78"/>
  <c r="BG88"/>
  <c r="E71"/>
  <c i="2" r="BK81"/>
  <c r="J81"/>
  <c r="J59"/>
  <c i="3" r="J75"/>
  <c r="BG87"/>
  <c r="J77"/>
  <c r="BG85"/>
  <c r="BG86"/>
  <c i="2" r="J83"/>
  <c r="J61"/>
  <c i="3" r="BG83"/>
  <c i="2" r="BG84"/>
  <c r="BG100"/>
  <c r="BG142"/>
  <c r="BG162"/>
  <c r="J77"/>
  <c r="BG187"/>
  <c r="BG87"/>
  <c r="BG170"/>
  <c r="BG173"/>
  <c r="BG179"/>
  <c r="E71"/>
  <c r="BG167"/>
  <c r="BG176"/>
  <c r="BG181"/>
  <c r="J52"/>
  <c r="F55"/>
  <c r="BG88"/>
  <c r="BG184"/>
  <c r="BG154"/>
  <c r="BG86"/>
  <c r="BG113"/>
  <c r="BG128"/>
  <c r="BG148"/>
  <c r="F34"/>
  <c i="1" r="BA55"/>
  <c i="3" r="F37"/>
  <c i="1" r="BD56"/>
  <c i="2" r="J34"/>
  <c i="1" r="AW55"/>
  <c i="2" r="F37"/>
  <c i="1" r="BD55"/>
  <c i="2" r="J33"/>
  <c i="1" r="AV55"/>
  <c i="2" r="F36"/>
  <c i="1" r="BC55"/>
  <c i="3" r="F33"/>
  <c i="1" r="AZ56"/>
  <c i="3" r="F36"/>
  <c i="1" r="BC56"/>
  <c i="3" r="F34"/>
  <c i="1" r="BA56"/>
  <c i="3" r="J33"/>
  <c i="1" r="AV56"/>
  <c i="3" r="J34"/>
  <c i="1" r="AW56"/>
  <c i="2" r="F33"/>
  <c i="1" r="AZ55"/>
  <c i="3" l="1" r="BK81"/>
  <c r="J81"/>
  <c r="J59"/>
  <c i="2" r="F35"/>
  <c i="1" r="BB55"/>
  <c i="3" r="F35"/>
  <c i="1" r="BB56"/>
  <c r="AU54"/>
  <c r="BD54"/>
  <c r="W33"/>
  <c r="AZ54"/>
  <c r="W29"/>
  <c r="AT56"/>
  <c r="BA54"/>
  <c r="W30"/>
  <c r="BC54"/>
  <c r="W32"/>
  <c i="2" r="J30"/>
  <c i="1" r="AG55"/>
  <c r="AT55"/>
  <c i="2" l="1" r="J39"/>
  <c i="1" r="AN55"/>
  <c i="3" r="J30"/>
  <c i="1" r="AG56"/>
  <c r="AW54"/>
  <c r="AK30"/>
  <c r="AV54"/>
  <c r="AK29"/>
  <c r="AY54"/>
  <c r="BB54"/>
  <c r="AX54"/>
  <c i="3" l="1" r="J39"/>
  <c i="1" r="AN56"/>
  <c r="W31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<sst xmlns="http://schemas.openxmlformats.org/spreadsheetml/2006/main">
  <si>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</si>
  <si>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</si>
  <si>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</si>
  <si>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</si>
  <si>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</si>
  <si>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{4b7b4123-c19e-417c-ad0a-9d20b1707742}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</si>
  <si>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</si>
  <si>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</si>
  <si>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</si>
  <si>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</si>
  <si>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</si>
  <si>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</si>
  <si>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</si>
  <si>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</si>
  <si>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26/2021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</si>
  <si>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</si>
  <si>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</si>
  <si>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Řečický potok, Lanžov, probírka břehového porostu, ř.km 0,000 - 0440</t>
  </si>
  <si>
    <t>KSO:</t>
  </si>
  <si>
    <t>832</t>
  </si>
  <si>
    <t>CC-CZ:</t>
  </si>
  <si>
    <t/>
  </si>
  <si>
    <t>Místo:</t>
  </si>
  <si>
    <t>Lanžov</t>
  </si>
  <si>
    <t>Datum:</t>
  </si>
  <si>
    <t>18. 8. 2021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</si>
  <si>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</si>
  <si>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</si>
  <si>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</si>
  <si>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</si>
  <si>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</si>
  <si>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</si>
  <si>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</si>
  <si>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</si>
  <si>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</si>
  <si>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</si>
  <si>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</si>
  <si>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</si>
  <si>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</si>
  <si>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</si>
  <si>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</si>
  <si>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</si>
  <si>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</si>
  <si>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</si>
  <si>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</si>
  <si>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</si>
  <si>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</si>
  <si>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</si>
  <si>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</si>
  <si>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</si>
  <si>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</si>
  <si>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</si>
  <si>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</si>
  <si>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</si>
  <si>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</si>
  <si>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</si>
  <si>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</si>
  <si>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</si>
  <si>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</si>
  <si>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</si>
  <si>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</si>
  <si>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</si>
  <si>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</si>
  <si>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</si>
  <si>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</si>
  <si>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</si>
  <si>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</si>
  <si>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</si>
  <si>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</si>
  <si>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</si>
  <si>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</si>
  <si>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</si>
  <si>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</si>
  <si>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</si>
  <si>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</si>
  <si>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</si>
  <si>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</si>
  <si>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</si>
  <si>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</si>
  <si>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stromů</t>
  </si>
  <si>
    <t>STA</t>
  </si>
  <si>
    <t>{7b2bcba5-4d41-472f-af3e-d8b5cbdab565}</t>
  </si>
  <si>
    <t>2</t>
  </si>
  <si>
    <t>VON</t>
  </si>
  <si>
    <t>Vedlejší a ostatní náklady</t>
  </si>
  <si>
    <t>{a608b0e7-f59b-4023-a197-55a02142f252}</t>
  </si>
  <si>
    <t>KRYCÍ LIST SOUPISU PRACÍ</t>
  </si>
  <si>
    <t>Objekt:</t>
  </si>
  <si>
    <t>1 - SO1 - kácení stromů</t>
  </si>
  <si>
    <t>Nové Město nad Cidlinou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</si>
  <si>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</si>
  <si>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</si>
  <si>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</si>
  <si>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</si>
  <si>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</si>
  <si>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</si>
  <si>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</si>
  <si>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</si>
  <si>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</si>
  <si>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</si>
  <si>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</si>
  <si>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</si>
  <si>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</si>
  <si>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</si>
  <si>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</si>
  <si>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</si>
  <si>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</si>
  <si>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</si>
  <si>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</si>
  <si>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</si>
  <si>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</si>
  <si>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</si>
  <si>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</si>
  <si>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</si>
  <si>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111212311</t>
  </si>
  <si>
    <t>Odstranění nevhodných dřevin průměru kmene do 100 mm výšky přes 1 m bez odstranění pařezu do 100 m2 v rovině nebo na svahu do 1:5</t>
  </si>
  <si>
    <t>m2</t>
  </si>
  <si>
    <t>CS ÚRS 2021 02</t>
  </si>
  <si>
    <t>4</t>
  </si>
  <si>
    <t>-987281152</t>
  </si>
  <si>
    <t>Online PSC</t>
  </si>
  <si>
    <t>https://podminky.urs.cz/item/CS_URS_2021_02/111212311</t>
  </si>
  <si>
    <t>111251111R</t>
  </si>
  <si>
    <t>Likvidace ořezaných větví D do 100 mm, křovin a dřevního odpadu s odvozem a případným poplatkem za uložení.</t>
  </si>
  <si>
    <t>soubor</t>
  </si>
  <si>
    <t>-1512848213</t>
  </si>
  <si>
    <t>112107010R</t>
  </si>
  <si>
    <t>Zpracování dříví s na kulatinu, vlákninu a palivové dřevo se snesením do 50 m s vyrovnáním kuláčů</t>
  </si>
  <si>
    <t>1003381303</t>
  </si>
  <si>
    <t>20</t>
  </si>
  <si>
    <t>112151111</t>
  </si>
  <si>
    <t>Pokácení stromu směrové v celku s odřezáním kmene a s odvětvením průměru kmene přes 100 do 200 mm</t>
  </si>
  <si>
    <t>kus</t>
  </si>
  <si>
    <t>-1163471806</t>
  </si>
  <si>
    <t>https://podminky.urs.cz/item/CS_URS_2021_02/112151111</t>
  </si>
  <si>
    <t>VV</t>
  </si>
  <si>
    <t>"strom 41"2</t>
  </si>
  <si>
    <t>"strom 30"1</t>
  </si>
  <si>
    <t>"strom 26"1</t>
  </si>
  <si>
    <t>"strom 25"1</t>
  </si>
  <si>
    <t>"strom 21" 1</t>
  </si>
  <si>
    <t>"strom 19"2</t>
  </si>
  <si>
    <t>"strom 14" 3</t>
  </si>
  <si>
    <t>"strom 11"1</t>
  </si>
  <si>
    <t>"strom 8" 2</t>
  </si>
  <si>
    <t>Součet</t>
  </si>
  <si>
    <t>3</t>
  </si>
  <si>
    <t>112151112</t>
  </si>
  <si>
    <t>Pokácení stromu směrové v celku s odřezáním kmene a s odvětvením průměru kmene přes 200 do 300 mm</t>
  </si>
  <si>
    <t>-1191048703</t>
  </si>
  <si>
    <t>https://podminky.urs.cz/item/CS_URS_2021_02/112151112</t>
  </si>
  <si>
    <t>"strom 36"1</t>
  </si>
  <si>
    <t>"strom 38"1</t>
  </si>
  <si>
    <t>"strom 30"4</t>
  </si>
  <si>
    <t>"strom 28"1</t>
  </si>
  <si>
    <t>"strom 23"1</t>
  </si>
  <si>
    <t>"strom 20"1</t>
  </si>
  <si>
    <t>"strom 13" 1</t>
  </si>
  <si>
    <t>"strom 9 " 2</t>
  </si>
  <si>
    <t>" strom 8"2</t>
  </si>
  <si>
    <t>"strom 2 "1</t>
  </si>
  <si>
    <t>112151113</t>
  </si>
  <si>
    <t>Pokácení stromu směrové v celku s odřezáním kmene a s odvětvením průměru kmene přes 300 do 400 mm</t>
  </si>
  <si>
    <t>1624686749</t>
  </si>
  <si>
    <t>https://podminky.urs.cz/item/CS_URS_2021_02/112151113</t>
  </si>
  <si>
    <t>"strom 39"1</t>
  </si>
  <si>
    <t>"strom 40"2</t>
  </si>
  <si>
    <t>"strom 31"1</t>
  </si>
  <si>
    <t>"strom 28"3</t>
  </si>
  <si>
    <t>"strom 24"1</t>
  </si>
  <si>
    <t>"strom 16"1</t>
  </si>
  <si>
    <t>"strom 15"1</t>
  </si>
  <si>
    <t>"strom 13"2</t>
  </si>
  <si>
    <t>5</t>
  </si>
  <si>
    <t>112151114</t>
  </si>
  <si>
    <t>Pokácení stromu směrové v celku s odřezáním kmene a s odvětvením průměru kmene přes 400 do 500 mm</t>
  </si>
  <si>
    <t>-164882222</t>
  </si>
  <si>
    <t>https://podminky.urs.cz/item/CS_URS_2021_02/112151114</t>
  </si>
  <si>
    <t>"strom 37"2</t>
  </si>
  <si>
    <t>"strom 27"1</t>
  </si>
  <si>
    <t>"strom 19"1</t>
  </si>
  <si>
    <t>"strom 12"1</t>
  </si>
  <si>
    <t>"strom 10" 1</t>
  </si>
  <si>
    <t>"strom 7"1</t>
  </si>
  <si>
    <t>" strom 4" 1</t>
  </si>
  <si>
    <t>"strom 3" 1</t>
  </si>
  <si>
    <t>6</t>
  </si>
  <si>
    <t>112151115</t>
  </si>
  <si>
    <t>Pokácení stromu směrové v celku s odřezáním kmene a s odvětvením průměru kmene přes 500 do 600 mm</t>
  </si>
  <si>
    <t>657022755</t>
  </si>
  <si>
    <t>https://podminky.urs.cz/item/CS_URS_2021_02/112151115</t>
  </si>
  <si>
    <t>"strom 6" 1</t>
  </si>
  <si>
    <t>7</t>
  </si>
  <si>
    <t>112151116</t>
  </si>
  <si>
    <t>Pokácení stromu směrové v celku s odřezáním kmene a s odvětvením průměru kmene přes 600 do 700 mm</t>
  </si>
  <si>
    <t>-600506844</t>
  </si>
  <si>
    <t>https://podminky.urs.cz/item/CS_URS_2021_02/112151116</t>
  </si>
  <si>
    <t>"strom 22"1</t>
  </si>
  <si>
    <t>"strom 17"2</t>
  </si>
  <si>
    <t>"strom 2"1</t>
  </si>
  <si>
    <t>8</t>
  </si>
  <si>
    <t>112151117</t>
  </si>
  <si>
    <t>Pokácení stromu směrové v celku s odřezáním kmene a s odvětvením průměru kmene přes 700 do 800 mm</t>
  </si>
  <si>
    <t>675000292</t>
  </si>
  <si>
    <t>https://podminky.urs.cz/item/CS_URS_2021_02/112151117</t>
  </si>
  <si>
    <t>"strom 32"1</t>
  </si>
  <si>
    <t>"strom 18"1</t>
  </si>
  <si>
    <t>"strom 7 "1</t>
  </si>
  <si>
    <t>"strom 5"1</t>
  </si>
  <si>
    <t>9</t>
  </si>
  <si>
    <t>112151118</t>
  </si>
  <si>
    <t>Pokácení stromu směrové v celku s odřezáním kmene a s odvětvením průměru kmene přes 800 do 900 mm</t>
  </si>
  <si>
    <t>934812353</t>
  </si>
  <si>
    <t>https://podminky.urs.cz/item/CS_URS_2021_02/112151118</t>
  </si>
  <si>
    <t>"strom 29"1</t>
  </si>
  <si>
    <t>12</t>
  </si>
  <si>
    <t>162201411</t>
  </si>
  <si>
    <t>Vodorovné přemístění větví, kmenů nebo pařezů s naložením, složením a dopravou do 1000 m kmenů stromů listnatých, průměru přes 100 do 300 mm</t>
  </si>
  <si>
    <t>4937391</t>
  </si>
  <si>
    <t>https://podminky.urs.cz/item/CS_URS_2021_02/162201411</t>
  </si>
  <si>
    <t>14+15</t>
  </si>
  <si>
    <t>13</t>
  </si>
  <si>
    <t>162201412</t>
  </si>
  <si>
    <t>Vodorovné přemístění větví, kmenů nebo pařezů s naložením, složením a dopravou do 1000 m kmenů stromů listnatých, průměru přes 300 do 500 mm</t>
  </si>
  <si>
    <t>-1086177656</t>
  </si>
  <si>
    <t>https://podminky.urs.cz/item/CS_URS_2021_02/162201412</t>
  </si>
  <si>
    <t>17+12</t>
  </si>
  <si>
    <t>14</t>
  </si>
  <si>
    <t>162201413</t>
  </si>
  <si>
    <t>Vodorovné přemístění větví, kmenů nebo pařezů s naložením, složením a dopravou do 1000 m kmenů stromů listnatých, průměru přes 500 do 700 mm</t>
  </si>
  <si>
    <t>2011527557</t>
  </si>
  <si>
    <t>https://podminky.urs.cz/item/CS_URS_2021_02/162201413</t>
  </si>
  <si>
    <t>3+4</t>
  </si>
  <si>
    <t>162201414</t>
  </si>
  <si>
    <t>Vodorovné přemístění větví, kmenů nebo pařezů s naložením, složením a dopravou do 1000 m kmenů stromů listnatých, průměru přes 700 do 900 mm</t>
  </si>
  <si>
    <t>1451249270</t>
  </si>
  <si>
    <t>https://podminky.urs.cz/item/CS_URS_2021_02/162201414</t>
  </si>
  <si>
    <t>5+2</t>
  </si>
  <si>
    <t>17</t>
  </si>
  <si>
    <t>181451121</t>
  </si>
  <si>
    <t>Založení trávníku na půdě předem připravené plochy přes 1000 m2 výsevem včetně utažení lučního v rovině nebo na svahu do 1:5</t>
  </si>
  <si>
    <t>-2139471053</t>
  </si>
  <si>
    <t>https://podminky.urs.cz/item/CS_URS_2021_02/181451121</t>
  </si>
  <si>
    <t>18</t>
  </si>
  <si>
    <t>M</t>
  </si>
  <si>
    <t>00572100</t>
  </si>
  <si>
    <t>osivo jetelotráva intenzivní víceletá</t>
  </si>
  <si>
    <t>kg</t>
  </si>
  <si>
    <t>-1783409043</t>
  </si>
  <si>
    <t>https://podminky.urs.cz/item/CS_URS_2021_02/00572100</t>
  </si>
  <si>
    <t>4400*0,02 'Přepočtené koeficientem množství</t>
  </si>
  <si>
    <t>19</t>
  </si>
  <si>
    <t>183403152</t>
  </si>
  <si>
    <t>Obdělání půdy vláčením v rovině nebo na svahu do 1:5</t>
  </si>
  <si>
    <t>-649572378</t>
  </si>
  <si>
    <t>https://podminky.urs.cz/item/CS_URS_2021_02/183403152</t>
  </si>
  <si>
    <t>440*10</t>
  </si>
  <si>
    <t>22</t>
  </si>
  <si>
    <t>184808121R.1</t>
  </si>
  <si>
    <t>Ořez stromů</t>
  </si>
  <si>
    <t>1834943698</t>
  </si>
  <si>
    <t>VON - Vedlejší a ostatní náklady</t>
  </si>
  <si>
    <t>01 - Vedlejší rozpočtové náklady</t>
  </si>
  <si>
    <t xml:space="preserve">    09 - Ostatní náklady</t>
  </si>
  <si>
    <t>01</t>
  </si>
  <si>
    <t>Vedlejší rozpočtové náklady</t>
  </si>
  <si>
    <t>011</t>
  </si>
  <si>
    <t>Zajištění kompletního zařízení staveniště a jeho připojení na sítě</t>
  </si>
  <si>
    <t>-1957395622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</si>
  <si>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</si>
  <si>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</si>
  <si>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</si>
  <si>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</si>
  <si>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1541962171</t>
  </si>
  <si>
    <t>0931</t>
  </si>
  <si>
    <t>Provedení pasportizace stávajících nemovitostí (vč. pozemků) a jejich příslušenství, zajištění fotodokumentace stávajícího stavu přístupových komunikací</t>
  </si>
  <si>
    <t>1832203876</t>
  </si>
  <si>
    <t>095</t>
  </si>
  <si>
    <t>Zajištění šetření o podzemních sítích vč. zajištění nových vyjádření v případě, že před realizací pozbyly platnosti</t>
  </si>
  <si>
    <t>877631082</t>
  </si>
  <si>
    <t>R - 12</t>
  </si>
  <si>
    <t>Zajištění dokladů o předání dřevní hmoty vzniklé smýcením porostů k dalšímu využití</t>
  </si>
  <si>
    <t>kpl</t>
  </si>
  <si>
    <t>1024</t>
  </si>
  <si>
    <t>-1984806162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</si>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</sst>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12311" TargetMode="External" /><Relationship Id="rId2" Type="http://schemas.openxmlformats.org/officeDocument/2006/relationships/hyperlink" Target="https://podminky.urs.cz/item/CS_URS_2021_02/112151111" TargetMode="External" /><Relationship Id="rId3" Type="http://schemas.openxmlformats.org/officeDocument/2006/relationships/hyperlink" Target="https://podminky.urs.cz/item/CS_URS_2021_02/112151112" TargetMode="External" /><Relationship Id="rId4" Type="http://schemas.openxmlformats.org/officeDocument/2006/relationships/hyperlink" Target="https://podminky.urs.cz/item/CS_URS_2021_02/112151113" TargetMode="External" /><Relationship Id="rId5" Type="http://schemas.openxmlformats.org/officeDocument/2006/relationships/hyperlink" Target="https://podminky.urs.cz/item/CS_URS_2021_02/112151114" TargetMode="External" /><Relationship Id="rId6" Type="http://schemas.openxmlformats.org/officeDocument/2006/relationships/hyperlink" Target="https://podminky.urs.cz/item/CS_URS_2021_02/112151115" TargetMode="External" /><Relationship Id="rId7" Type="http://schemas.openxmlformats.org/officeDocument/2006/relationships/hyperlink" Target="https://podminky.urs.cz/item/CS_URS_2021_02/112151116" TargetMode="External" /><Relationship Id="rId8" Type="http://schemas.openxmlformats.org/officeDocument/2006/relationships/hyperlink" Target="https://podminky.urs.cz/item/CS_URS_2021_02/112151117" TargetMode="External" /><Relationship Id="rId9" Type="http://schemas.openxmlformats.org/officeDocument/2006/relationships/hyperlink" Target="https://podminky.urs.cz/item/CS_URS_2021_02/112151118" TargetMode="External" /><Relationship Id="rId10" Type="http://schemas.openxmlformats.org/officeDocument/2006/relationships/hyperlink" Target="https://podminky.urs.cz/item/CS_URS_2021_02/162201411" TargetMode="External" /><Relationship Id="rId11" Type="http://schemas.openxmlformats.org/officeDocument/2006/relationships/hyperlink" Target="https://podminky.urs.cz/item/CS_URS_2021_02/162201412" TargetMode="External" /><Relationship Id="rId12" Type="http://schemas.openxmlformats.org/officeDocument/2006/relationships/hyperlink" Target="https://podminky.urs.cz/item/CS_URS_2021_02/162201413" TargetMode="External" /><Relationship Id="rId13" Type="http://schemas.openxmlformats.org/officeDocument/2006/relationships/hyperlink" Target="https://podminky.urs.cz/item/CS_URS_2021_02/162201414" TargetMode="External" /><Relationship Id="rId14" Type="http://schemas.openxmlformats.org/officeDocument/2006/relationships/hyperlink" Target="https://podminky.urs.cz/item/CS_URS_2021_02/181451121" TargetMode="External" /><Relationship Id="rId15" Type="http://schemas.openxmlformats.org/officeDocument/2006/relationships/hyperlink" Target="https://podminky.urs.cz/item/CS_URS_2021_02/00572100" TargetMode="External" /><Relationship Id="rId16" Type="http://schemas.openxmlformats.org/officeDocument/2006/relationships/hyperlink" Target="https://podminky.urs.cz/item/CS_URS_2021_02/183403152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43</v>
      </c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26/2021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Řečický potok, Lanžov, probírka břehového porostu, ř.km 0,000 - 0440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Lanžov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18. 8. 2021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4" t="str">
        <f>IF(E20="","",E20)</f>
        <v>Lukáš Táborský,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4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kácení stromů'!J30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'1 - SO1 - kácení stromů'!P81</f>
        <v>0</v>
      </c>
      <c r="AV55" s="121">
        <f>'1 - SO1 - kácení stromů'!J33</f>
        <v>0</v>
      </c>
      <c r="AW55" s="121">
        <f>'1 - SO1 - kácení stromů'!J34</f>
        <v>0</v>
      </c>
      <c r="AX55" s="121">
        <f>'1 - SO1 - kácení stromů'!J35</f>
        <v>0</v>
      </c>
      <c r="AY55" s="121">
        <f>'1 - SO1 - kácení stromů'!J36</f>
        <v>0</v>
      </c>
      <c r="AZ55" s="121">
        <f>'1 - SO1 - kácení stromů'!F33</f>
        <v>0</v>
      </c>
      <c r="BA55" s="121">
        <f>'1 - SO1 - kácení stromů'!F34</f>
        <v>0</v>
      </c>
      <c r="BB55" s="121">
        <f>'1 - SO1 - kácení stromů'!F35</f>
        <v>0</v>
      </c>
      <c r="BC55" s="121">
        <f>'1 - SO1 - kácení stromů'!F36</f>
        <v>0</v>
      </c>
      <c r="BD55" s="123">
        <f>'1 - SO1 - kácení stromů'!F37</f>
        <v>0</v>
      </c>
      <c r="BE55" s="7"/>
      <c r="BT55" s="124" t="s">
        <v>78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77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'VON - Vedlejší a ostatní ...'!P81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78</v>
      </c>
      <c r="BV56" s="124" t="s">
        <v>75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WgFB+t3YntfflN1t9A2s9oaIvf0K2U3eDHpmQnm0KA5UOrw/NlmE75c+Q10geVIljgNtILRAlYe6s38YVR51Dg==" hashValue="j1YDPb+MIvupY8HEOaujqH4mcgj6pg8v0mERm89YOV+26YgXU1I4rvaffgrv+/75ZN3FLIrjUK1XVUFep9jEP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kácení stromů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82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Řečický potok, Lanžov, probírka břehového porostu, ř.km 0,000 - 0440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88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21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89</v>
      </c>
      <c r="G12" s="38"/>
      <c r="H12" s="38"/>
      <c r="I12" s="133" t="s">
        <v>24</v>
      </c>
      <c r="J12" s="138" t="str">
        <f>'Rekapitulace stavby'!AN8</f>
        <v>18. 8. 2021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21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21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27</v>
      </c>
      <c r="J23" s="137" t="s">
        <v>21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36</v>
      </c>
      <c r="F24" s="38"/>
      <c r="G24" s="38"/>
      <c r="H24" s="38"/>
      <c r="I24" s="133" t="s">
        <v>29</v>
      </c>
      <c r="J24" s="137" t="s">
        <v>21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37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39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41</v>
      </c>
      <c r="G32" s="38"/>
      <c r="H32" s="38"/>
      <c r="I32" s="146" t="s">
        <v>40</v>
      </c>
      <c r="J32" s="146" t="s">
        <v>42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43</v>
      </c>
      <c r="E33" s="133" t="s">
        <v>44</v>
      </c>
      <c r="F33" s="148">
        <f>ROUND((SUM(BE81:BE187)),  2)</f>
        <v>0</v>
      </c>
      <c r="G33" s="38"/>
      <c r="H33" s="38"/>
      <c r="I33" s="149">
        <v>0.20999999999999999</v>
      </c>
      <c r="J33" s="148">
        <f>ROUND(((SUM(BE81:BE187))*I33),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45</v>
      </c>
      <c r="F34" s="148">
        <f>ROUND((SUM(BF81:BF187)),  2)</f>
        <v>0</v>
      </c>
      <c r="G34" s="38"/>
      <c r="H34" s="38"/>
      <c r="I34" s="149">
        <v>0.14999999999999999</v>
      </c>
      <c r="J34" s="148">
        <f>ROUND(((SUM(BF81:BF187))*I34),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43</v>
      </c>
      <c r="E35" s="133" t="s">
        <v>46</v>
      </c>
      <c r="F35" s="148">
        <f>ROUND((SUM(BG81:BG187)),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47</v>
      </c>
      <c r="F36" s="148">
        <f>ROUND((SUM(BH81:BH187)),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48</v>
      </c>
      <c r="F37" s="148">
        <f>ROUND((SUM(BI81:BI187)),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Řečický potok, Lanžov, probírka břehového porostu, ř.km 0,000 - 0440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SO1 - kácení stromů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Nové Město nad Cidlinou</v>
      </c>
      <c r="G52" s="40"/>
      <c r="H52" s="40"/>
      <c r="I52" s="32" t="s">
        <v>24</v>
      </c>
      <c r="J52" s="73" t="str">
        <f>IF(J12="","",J12)</f>
        <v>18. 8. 2021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Táborský, DiS.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71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96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Řečický potok, Lanžov, probírka břehového porostu, ř.km 0,000 - 0440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1 - SO1 - kácení stromů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Nové Město nad Cidlinou</v>
      </c>
      <c r="G75" s="40"/>
      <c r="H75" s="40"/>
      <c r="I75" s="32" t="s">
        <v>24</v>
      </c>
      <c r="J75" s="73" t="str">
        <f>IF(J12="","",J12)</f>
        <v>18. 8. 2021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</v>
      </c>
      <c r="G77" s="40"/>
      <c r="H77" s="40"/>
      <c r="I77" s="32" t="s">
        <v>32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Lukáš Táborský, DiS.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97</v>
      </c>
      <c r="D80" s="181" t="s">
        <v>58</v>
      </c>
      <c r="E80" s="181" t="s">
        <v>54</v>
      </c>
      <c r="F80" s="181" t="s">
        <v>55</v>
      </c>
      <c r="G80" s="181" t="s">
        <v>98</v>
      </c>
      <c r="H80" s="181" t="s">
        <v>99</v>
      </c>
      <c r="I80" s="181" t="s">
        <v>100</v>
      </c>
      <c r="J80" s="181" t="s">
        <v>92</v>
      </c>
      <c r="K80" s="182" t="s">
        <v>101</v>
      </c>
      <c r="L80" s="183"/>
      <c r="M80" s="93" t="s">
        <v>21</v>
      </c>
      <c r="N80" s="94" t="s">
        <v>43</v>
      </c>
      <c r="O80" s="94" t="s">
        <v>102</v>
      </c>
      <c r="P80" s="94" t="s">
        <v>103</v>
      </c>
      <c r="Q80" s="94" t="s">
        <v>104</v>
      </c>
      <c r="R80" s="94" t="s">
        <v>105</v>
      </c>
      <c r="S80" s="94" t="s">
        <v>106</v>
      </c>
      <c r="T80" s="95" t="s">
        <v>107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108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0.087999999999999995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93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109</v>
      </c>
      <c r="F82" s="192" t="s">
        <v>110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0.087999999999999995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72</v>
      </c>
      <c r="AU82" s="201" t="s">
        <v>73</v>
      </c>
      <c r="AY82" s="200" t="s">
        <v>111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78</v>
      </c>
      <c r="F83" s="203" t="s">
        <v>112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SUM(P84:P187)</f>
        <v>0</v>
      </c>
      <c r="Q83" s="197"/>
      <c r="R83" s="198">
        <f>SUM(R84:R187)</f>
        <v>0.087999999999999995</v>
      </c>
      <c r="S83" s="197"/>
      <c r="T83" s="199">
        <f>SUM(T84:T187)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78</v>
      </c>
      <c r="AT83" s="201" t="s">
        <v>72</v>
      </c>
      <c r="AU83" s="201" t="s">
        <v>78</v>
      </c>
      <c r="AY83" s="200" t="s">
        <v>111</v>
      </c>
      <c r="BK83" s="202">
        <f>SUM(BK84:BK187)</f>
        <v>0</v>
      </c>
    </row>
    <row r="84" s="2" customFormat="1" ht="24.15" customHeight="1">
      <c r="A84" s="38"/>
      <c r="B84" s="39"/>
      <c r="C84" s="205" t="s">
        <v>7</v>
      </c>
      <c r="D84" s="205" t="s">
        <v>113</v>
      </c>
      <c r="E84" s="206" t="s">
        <v>114</v>
      </c>
      <c r="F84" s="207" t="s">
        <v>115</v>
      </c>
      <c r="G84" s="208" t="s">
        <v>116</v>
      </c>
      <c r="H84" s="209">
        <v>80</v>
      </c>
      <c r="I84" s="210"/>
      <c r="J84" s="211">
        <f>ROUND(I84*H84,2)</f>
        <v>0</v>
      </c>
      <c r="K84" s="207" t="s">
        <v>117</v>
      </c>
      <c r="L84" s="44"/>
      <c r="M84" s="212" t="s">
        <v>21</v>
      </c>
      <c r="N84" s="213" t="s">
        <v>46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6" t="s">
        <v>118</v>
      </c>
      <c r="AT84" s="216" t="s">
        <v>113</v>
      </c>
      <c r="AU84" s="216" t="s">
        <v>82</v>
      </c>
      <c r="AY84" s="17" t="s">
        <v>111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7" t="s">
        <v>118</v>
      </c>
      <c r="BK84" s="217">
        <f>ROUND(I84*H84,2)</f>
        <v>0</v>
      </c>
      <c r="BL84" s="17" t="s">
        <v>118</v>
      </c>
      <c r="BM84" s="216" t="s">
        <v>119</v>
      </c>
    </row>
    <row r="85" s="2" customFormat="1">
      <c r="A85" s="38"/>
      <c r="B85" s="39"/>
      <c r="C85" s="40"/>
      <c r="D85" s="218" t="s">
        <v>120</v>
      </c>
      <c r="E85" s="40"/>
      <c r="F85" s="219" t="s">
        <v>121</v>
      </c>
      <c r="G85" s="40"/>
      <c r="H85" s="40"/>
      <c r="I85" s="220"/>
      <c r="J85" s="40"/>
      <c r="K85" s="40"/>
      <c r="L85" s="44"/>
      <c r="M85" s="221"/>
      <c r="N85" s="222"/>
      <c r="O85" s="85"/>
      <c r="P85" s="85"/>
      <c r="Q85" s="85"/>
      <c r="R85" s="85"/>
      <c r="S85" s="85"/>
      <c r="T85" s="86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120</v>
      </c>
      <c r="AU85" s="17" t="s">
        <v>82</v>
      </c>
    </row>
    <row r="86" s="2" customFormat="1" ht="24.15" customHeight="1">
      <c r="A86" s="38"/>
      <c r="B86" s="39"/>
      <c r="C86" s="205" t="s">
        <v>78</v>
      </c>
      <c r="D86" s="205" t="s">
        <v>113</v>
      </c>
      <c r="E86" s="206" t="s">
        <v>122</v>
      </c>
      <c r="F86" s="207" t="s">
        <v>123</v>
      </c>
      <c r="G86" s="208" t="s">
        <v>124</v>
      </c>
      <c r="H86" s="209">
        <v>1</v>
      </c>
      <c r="I86" s="210"/>
      <c r="J86" s="211">
        <f>ROUND(I86*H86,2)</f>
        <v>0</v>
      </c>
      <c r="K86" s="207" t="s">
        <v>21</v>
      </c>
      <c r="L86" s="44"/>
      <c r="M86" s="212" t="s">
        <v>21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118</v>
      </c>
      <c r="AT86" s="216" t="s">
        <v>113</v>
      </c>
      <c r="AU86" s="216" t="s">
        <v>82</v>
      </c>
      <c r="AY86" s="17" t="s">
        <v>111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118</v>
      </c>
      <c r="BK86" s="217">
        <f>ROUND(I86*H86,2)</f>
        <v>0</v>
      </c>
      <c r="BL86" s="17" t="s">
        <v>118</v>
      </c>
      <c r="BM86" s="216" t="s">
        <v>125</v>
      </c>
    </row>
    <row r="87" s="2" customFormat="1" ht="21.75" customHeight="1">
      <c r="A87" s="38"/>
      <c r="B87" s="39"/>
      <c r="C87" s="205" t="s">
        <v>82</v>
      </c>
      <c r="D87" s="205" t="s">
        <v>113</v>
      </c>
      <c r="E87" s="206" t="s">
        <v>126</v>
      </c>
      <c r="F87" s="207" t="s">
        <v>127</v>
      </c>
      <c r="G87" s="208" t="s">
        <v>124</v>
      </c>
      <c r="H87" s="209">
        <v>1</v>
      </c>
      <c r="I87" s="210"/>
      <c r="J87" s="211">
        <f>ROUND(I87*H87,2)</f>
        <v>0</v>
      </c>
      <c r="K87" s="207" t="s">
        <v>21</v>
      </c>
      <c r="L87" s="44"/>
      <c r="M87" s="212" t="s">
        <v>21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6" t="s">
        <v>118</v>
      </c>
      <c r="AT87" s="216" t="s">
        <v>113</v>
      </c>
      <c r="AU87" s="216" t="s">
        <v>82</v>
      </c>
      <c r="AY87" s="17" t="s">
        <v>111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7" t="s">
        <v>118</v>
      </c>
      <c r="BK87" s="217">
        <f>ROUND(I87*H87,2)</f>
        <v>0</v>
      </c>
      <c r="BL87" s="17" t="s">
        <v>118</v>
      </c>
      <c r="BM87" s="216" t="s">
        <v>128</v>
      </c>
    </row>
    <row r="88" s="2" customFormat="1" ht="21.75" customHeight="1">
      <c r="A88" s="38"/>
      <c r="B88" s="39"/>
      <c r="C88" s="205" t="s">
        <v>129</v>
      </c>
      <c r="D88" s="205" t="s">
        <v>113</v>
      </c>
      <c r="E88" s="206" t="s">
        <v>130</v>
      </c>
      <c r="F88" s="207" t="s">
        <v>131</v>
      </c>
      <c r="G88" s="208" t="s">
        <v>132</v>
      </c>
      <c r="H88" s="209">
        <v>14</v>
      </c>
      <c r="I88" s="210"/>
      <c r="J88" s="211">
        <f>ROUND(I88*H88,2)</f>
        <v>0</v>
      </c>
      <c r="K88" s="207" t="s">
        <v>117</v>
      </c>
      <c r="L88" s="44"/>
      <c r="M88" s="212" t="s">
        <v>21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118</v>
      </c>
      <c r="AT88" s="216" t="s">
        <v>113</v>
      </c>
      <c r="AU88" s="216" t="s">
        <v>82</v>
      </c>
      <c r="AY88" s="17" t="s">
        <v>111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118</v>
      </c>
      <c r="BK88" s="217">
        <f>ROUND(I88*H88,2)</f>
        <v>0</v>
      </c>
      <c r="BL88" s="17" t="s">
        <v>118</v>
      </c>
      <c r="BM88" s="216" t="s">
        <v>133</v>
      </c>
    </row>
    <row r="89" s="2" customFormat="1">
      <c r="A89" s="38"/>
      <c r="B89" s="39"/>
      <c r="C89" s="40"/>
      <c r="D89" s="218" t="s">
        <v>120</v>
      </c>
      <c r="E89" s="40"/>
      <c r="F89" s="219" t="s">
        <v>134</v>
      </c>
      <c r="G89" s="40"/>
      <c r="H89" s="40"/>
      <c r="I89" s="220"/>
      <c r="J89" s="40"/>
      <c r="K89" s="40"/>
      <c r="L89" s="44"/>
      <c r="M89" s="221"/>
      <c r="N89" s="222"/>
      <c r="O89" s="85"/>
      <c r="P89" s="85"/>
      <c r="Q89" s="85"/>
      <c r="R89" s="85"/>
      <c r="S89" s="85"/>
      <c r="T89" s="86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120</v>
      </c>
      <c r="AU89" s="17" t="s">
        <v>82</v>
      </c>
    </row>
    <row r="90" s="13" customFormat="1">
      <c r="A90" s="13"/>
      <c r="B90" s="223"/>
      <c r="C90" s="224"/>
      <c r="D90" s="225" t="s">
        <v>135</v>
      </c>
      <c r="E90" s="226" t="s">
        <v>21</v>
      </c>
      <c r="F90" s="227" t="s">
        <v>136</v>
      </c>
      <c r="G90" s="224"/>
      <c r="H90" s="228">
        <v>2</v>
      </c>
      <c r="I90" s="229"/>
      <c r="J90" s="224"/>
      <c r="K90" s="224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135</v>
      </c>
      <c r="AU90" s="234" t="s">
        <v>82</v>
      </c>
      <c r="AV90" s="13" t="s">
        <v>82</v>
      </c>
      <c r="AW90" s="13" t="s">
        <v>34</v>
      </c>
      <c r="AX90" s="13" t="s">
        <v>73</v>
      </c>
      <c r="AY90" s="234" t="s">
        <v>111</v>
      </c>
    </row>
    <row r="91" s="13" customFormat="1">
      <c r="A91" s="13"/>
      <c r="B91" s="223"/>
      <c r="C91" s="224"/>
      <c r="D91" s="225" t="s">
        <v>135</v>
      </c>
      <c r="E91" s="226" t="s">
        <v>21</v>
      </c>
      <c r="F91" s="227" t="s">
        <v>137</v>
      </c>
      <c r="G91" s="224"/>
      <c r="H91" s="228">
        <v>1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135</v>
      </c>
      <c r="AU91" s="234" t="s">
        <v>82</v>
      </c>
      <c r="AV91" s="13" t="s">
        <v>82</v>
      </c>
      <c r="AW91" s="13" t="s">
        <v>34</v>
      </c>
      <c r="AX91" s="13" t="s">
        <v>73</v>
      </c>
      <c r="AY91" s="234" t="s">
        <v>111</v>
      </c>
    </row>
    <row r="92" s="13" customFormat="1">
      <c r="A92" s="13"/>
      <c r="B92" s="223"/>
      <c r="C92" s="224"/>
      <c r="D92" s="225" t="s">
        <v>135</v>
      </c>
      <c r="E92" s="226" t="s">
        <v>21</v>
      </c>
      <c r="F92" s="227" t="s">
        <v>138</v>
      </c>
      <c r="G92" s="224"/>
      <c r="H92" s="228">
        <v>1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135</v>
      </c>
      <c r="AU92" s="234" t="s">
        <v>82</v>
      </c>
      <c r="AV92" s="13" t="s">
        <v>82</v>
      </c>
      <c r="AW92" s="13" t="s">
        <v>34</v>
      </c>
      <c r="AX92" s="13" t="s">
        <v>73</v>
      </c>
      <c r="AY92" s="234" t="s">
        <v>111</v>
      </c>
    </row>
    <row r="93" s="13" customFormat="1">
      <c r="A93" s="13"/>
      <c r="B93" s="223"/>
      <c r="C93" s="224"/>
      <c r="D93" s="225" t="s">
        <v>135</v>
      </c>
      <c r="E93" s="226" t="s">
        <v>21</v>
      </c>
      <c r="F93" s="227" t="s">
        <v>139</v>
      </c>
      <c r="G93" s="224"/>
      <c r="H93" s="228">
        <v>1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135</v>
      </c>
      <c r="AU93" s="234" t="s">
        <v>82</v>
      </c>
      <c r="AV93" s="13" t="s">
        <v>82</v>
      </c>
      <c r="AW93" s="13" t="s">
        <v>34</v>
      </c>
      <c r="AX93" s="13" t="s">
        <v>73</v>
      </c>
      <c r="AY93" s="234" t="s">
        <v>111</v>
      </c>
    </row>
    <row r="94" s="13" customFormat="1">
      <c r="A94" s="13"/>
      <c r="B94" s="223"/>
      <c r="C94" s="224"/>
      <c r="D94" s="225" t="s">
        <v>135</v>
      </c>
      <c r="E94" s="226" t="s">
        <v>21</v>
      </c>
      <c r="F94" s="227" t="s">
        <v>140</v>
      </c>
      <c r="G94" s="224"/>
      <c r="H94" s="228">
        <v>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135</v>
      </c>
      <c r="AU94" s="234" t="s">
        <v>82</v>
      </c>
      <c r="AV94" s="13" t="s">
        <v>82</v>
      </c>
      <c r="AW94" s="13" t="s">
        <v>34</v>
      </c>
      <c r="AX94" s="13" t="s">
        <v>73</v>
      </c>
      <c r="AY94" s="234" t="s">
        <v>111</v>
      </c>
    </row>
    <row r="95" s="13" customFormat="1">
      <c r="A95" s="13"/>
      <c r="B95" s="223"/>
      <c r="C95" s="224"/>
      <c r="D95" s="225" t="s">
        <v>135</v>
      </c>
      <c r="E95" s="226" t="s">
        <v>21</v>
      </c>
      <c r="F95" s="227" t="s">
        <v>141</v>
      </c>
      <c r="G95" s="224"/>
      <c r="H95" s="228">
        <v>2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135</v>
      </c>
      <c r="AU95" s="234" t="s">
        <v>82</v>
      </c>
      <c r="AV95" s="13" t="s">
        <v>82</v>
      </c>
      <c r="AW95" s="13" t="s">
        <v>34</v>
      </c>
      <c r="AX95" s="13" t="s">
        <v>73</v>
      </c>
      <c r="AY95" s="234" t="s">
        <v>111</v>
      </c>
    </row>
    <row r="96" s="13" customFormat="1">
      <c r="A96" s="13"/>
      <c r="B96" s="223"/>
      <c r="C96" s="224"/>
      <c r="D96" s="225" t="s">
        <v>135</v>
      </c>
      <c r="E96" s="226" t="s">
        <v>21</v>
      </c>
      <c r="F96" s="227" t="s">
        <v>142</v>
      </c>
      <c r="G96" s="224"/>
      <c r="H96" s="228">
        <v>3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135</v>
      </c>
      <c r="AU96" s="234" t="s">
        <v>82</v>
      </c>
      <c r="AV96" s="13" t="s">
        <v>82</v>
      </c>
      <c r="AW96" s="13" t="s">
        <v>34</v>
      </c>
      <c r="AX96" s="13" t="s">
        <v>73</v>
      </c>
      <c r="AY96" s="234" t="s">
        <v>111</v>
      </c>
    </row>
    <row r="97" s="13" customFormat="1">
      <c r="A97" s="13"/>
      <c r="B97" s="223"/>
      <c r="C97" s="224"/>
      <c r="D97" s="225" t="s">
        <v>135</v>
      </c>
      <c r="E97" s="226" t="s">
        <v>21</v>
      </c>
      <c r="F97" s="227" t="s">
        <v>143</v>
      </c>
      <c r="G97" s="224"/>
      <c r="H97" s="228">
        <v>1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135</v>
      </c>
      <c r="AU97" s="234" t="s">
        <v>82</v>
      </c>
      <c r="AV97" s="13" t="s">
        <v>82</v>
      </c>
      <c r="AW97" s="13" t="s">
        <v>34</v>
      </c>
      <c r="AX97" s="13" t="s">
        <v>73</v>
      </c>
      <c r="AY97" s="234" t="s">
        <v>111</v>
      </c>
    </row>
    <row r="98" s="13" customFormat="1">
      <c r="A98" s="13"/>
      <c r="B98" s="223"/>
      <c r="C98" s="224"/>
      <c r="D98" s="225" t="s">
        <v>135</v>
      </c>
      <c r="E98" s="226" t="s">
        <v>21</v>
      </c>
      <c r="F98" s="227" t="s">
        <v>144</v>
      </c>
      <c r="G98" s="224"/>
      <c r="H98" s="228">
        <v>2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135</v>
      </c>
      <c r="AU98" s="234" t="s">
        <v>82</v>
      </c>
      <c r="AV98" s="13" t="s">
        <v>82</v>
      </c>
      <c r="AW98" s="13" t="s">
        <v>34</v>
      </c>
      <c r="AX98" s="13" t="s">
        <v>73</v>
      </c>
      <c r="AY98" s="234" t="s">
        <v>111</v>
      </c>
    </row>
    <row r="99" s="14" customFormat="1">
      <c r="A99" s="14"/>
      <c r="B99" s="235"/>
      <c r="C99" s="236"/>
      <c r="D99" s="225" t="s">
        <v>135</v>
      </c>
      <c r="E99" s="237" t="s">
        <v>21</v>
      </c>
      <c r="F99" s="238" t="s">
        <v>145</v>
      </c>
      <c r="G99" s="236"/>
      <c r="H99" s="239">
        <v>14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135</v>
      </c>
      <c r="AU99" s="245" t="s">
        <v>82</v>
      </c>
      <c r="AV99" s="14" t="s">
        <v>118</v>
      </c>
      <c r="AW99" s="14" t="s">
        <v>34</v>
      </c>
      <c r="AX99" s="14" t="s">
        <v>78</v>
      </c>
      <c r="AY99" s="245" t="s">
        <v>111</v>
      </c>
    </row>
    <row r="100" s="2" customFormat="1" ht="21.75" customHeight="1">
      <c r="A100" s="38"/>
      <c r="B100" s="39"/>
      <c r="C100" s="205" t="s">
        <v>146</v>
      </c>
      <c r="D100" s="205" t="s">
        <v>113</v>
      </c>
      <c r="E100" s="206" t="s">
        <v>147</v>
      </c>
      <c r="F100" s="207" t="s">
        <v>148</v>
      </c>
      <c r="G100" s="208" t="s">
        <v>132</v>
      </c>
      <c r="H100" s="209">
        <v>15</v>
      </c>
      <c r="I100" s="210"/>
      <c r="J100" s="211">
        <f>ROUND(I100*H100,2)</f>
        <v>0</v>
      </c>
      <c r="K100" s="207" t="s">
        <v>117</v>
      </c>
      <c r="L100" s="44"/>
      <c r="M100" s="212" t="s">
        <v>21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6" t="s">
        <v>118</v>
      </c>
      <c r="AT100" s="216" t="s">
        <v>113</v>
      </c>
      <c r="AU100" s="216" t="s">
        <v>82</v>
      </c>
      <c r="AY100" s="17" t="s">
        <v>111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118</v>
      </c>
      <c r="BK100" s="217">
        <f>ROUND(I100*H100,2)</f>
        <v>0</v>
      </c>
      <c r="BL100" s="17" t="s">
        <v>118</v>
      </c>
      <c r="BM100" s="216" t="s">
        <v>149</v>
      </c>
    </row>
    <row r="101" s="2" customFormat="1">
      <c r="A101" s="38"/>
      <c r="B101" s="39"/>
      <c r="C101" s="40"/>
      <c r="D101" s="218" t="s">
        <v>120</v>
      </c>
      <c r="E101" s="40"/>
      <c r="F101" s="219" t="s">
        <v>150</v>
      </c>
      <c r="G101" s="40"/>
      <c r="H101" s="40"/>
      <c r="I101" s="220"/>
      <c r="J101" s="40"/>
      <c r="K101" s="40"/>
      <c r="L101" s="44"/>
      <c r="M101" s="221"/>
      <c r="N101" s="222"/>
      <c r="O101" s="85"/>
      <c r="P101" s="85"/>
      <c r="Q101" s="85"/>
      <c r="R101" s="85"/>
      <c r="S101" s="85"/>
      <c r="T101" s="8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120</v>
      </c>
      <c r="AU101" s="17" t="s">
        <v>82</v>
      </c>
    </row>
    <row r="102" s="13" customFormat="1">
      <c r="A102" s="13"/>
      <c r="B102" s="223"/>
      <c r="C102" s="224"/>
      <c r="D102" s="225" t="s">
        <v>135</v>
      </c>
      <c r="E102" s="226" t="s">
        <v>21</v>
      </c>
      <c r="F102" s="227" t="s">
        <v>151</v>
      </c>
      <c r="G102" s="224"/>
      <c r="H102" s="228">
        <v>1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135</v>
      </c>
      <c r="AU102" s="234" t="s">
        <v>82</v>
      </c>
      <c r="AV102" s="13" t="s">
        <v>82</v>
      </c>
      <c r="AW102" s="13" t="s">
        <v>34</v>
      </c>
      <c r="AX102" s="13" t="s">
        <v>73</v>
      </c>
      <c r="AY102" s="234" t="s">
        <v>111</v>
      </c>
    </row>
    <row r="103" s="13" customFormat="1">
      <c r="A103" s="13"/>
      <c r="B103" s="223"/>
      <c r="C103" s="224"/>
      <c r="D103" s="225" t="s">
        <v>135</v>
      </c>
      <c r="E103" s="226" t="s">
        <v>21</v>
      </c>
      <c r="F103" s="227" t="s">
        <v>152</v>
      </c>
      <c r="G103" s="224"/>
      <c r="H103" s="228">
        <v>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135</v>
      </c>
      <c r="AU103" s="234" t="s">
        <v>82</v>
      </c>
      <c r="AV103" s="13" t="s">
        <v>82</v>
      </c>
      <c r="AW103" s="13" t="s">
        <v>34</v>
      </c>
      <c r="AX103" s="13" t="s">
        <v>73</v>
      </c>
      <c r="AY103" s="234" t="s">
        <v>111</v>
      </c>
    </row>
    <row r="104" s="13" customFormat="1">
      <c r="A104" s="13"/>
      <c r="B104" s="223"/>
      <c r="C104" s="224"/>
      <c r="D104" s="225" t="s">
        <v>135</v>
      </c>
      <c r="E104" s="226" t="s">
        <v>21</v>
      </c>
      <c r="F104" s="227" t="s">
        <v>153</v>
      </c>
      <c r="G104" s="224"/>
      <c r="H104" s="228">
        <v>4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135</v>
      </c>
      <c r="AU104" s="234" t="s">
        <v>82</v>
      </c>
      <c r="AV104" s="13" t="s">
        <v>82</v>
      </c>
      <c r="AW104" s="13" t="s">
        <v>34</v>
      </c>
      <c r="AX104" s="13" t="s">
        <v>73</v>
      </c>
      <c r="AY104" s="234" t="s">
        <v>111</v>
      </c>
    </row>
    <row r="105" s="13" customFormat="1">
      <c r="A105" s="13"/>
      <c r="B105" s="223"/>
      <c r="C105" s="224"/>
      <c r="D105" s="225" t="s">
        <v>135</v>
      </c>
      <c r="E105" s="226" t="s">
        <v>21</v>
      </c>
      <c r="F105" s="227" t="s">
        <v>154</v>
      </c>
      <c r="G105" s="224"/>
      <c r="H105" s="228">
        <v>1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135</v>
      </c>
      <c r="AU105" s="234" t="s">
        <v>82</v>
      </c>
      <c r="AV105" s="13" t="s">
        <v>82</v>
      </c>
      <c r="AW105" s="13" t="s">
        <v>34</v>
      </c>
      <c r="AX105" s="13" t="s">
        <v>73</v>
      </c>
      <c r="AY105" s="234" t="s">
        <v>111</v>
      </c>
    </row>
    <row r="106" s="13" customFormat="1">
      <c r="A106" s="13"/>
      <c r="B106" s="223"/>
      <c r="C106" s="224"/>
      <c r="D106" s="225" t="s">
        <v>135</v>
      </c>
      <c r="E106" s="226" t="s">
        <v>21</v>
      </c>
      <c r="F106" s="227" t="s">
        <v>155</v>
      </c>
      <c r="G106" s="224"/>
      <c r="H106" s="228">
        <v>1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135</v>
      </c>
      <c r="AU106" s="234" t="s">
        <v>82</v>
      </c>
      <c r="AV106" s="13" t="s">
        <v>82</v>
      </c>
      <c r="AW106" s="13" t="s">
        <v>34</v>
      </c>
      <c r="AX106" s="13" t="s">
        <v>73</v>
      </c>
      <c r="AY106" s="234" t="s">
        <v>111</v>
      </c>
    </row>
    <row r="107" s="13" customFormat="1">
      <c r="A107" s="13"/>
      <c r="B107" s="223"/>
      <c r="C107" s="224"/>
      <c r="D107" s="225" t="s">
        <v>135</v>
      </c>
      <c r="E107" s="226" t="s">
        <v>21</v>
      </c>
      <c r="F107" s="227" t="s">
        <v>156</v>
      </c>
      <c r="G107" s="224"/>
      <c r="H107" s="228">
        <v>1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135</v>
      </c>
      <c r="AU107" s="234" t="s">
        <v>82</v>
      </c>
      <c r="AV107" s="13" t="s">
        <v>82</v>
      </c>
      <c r="AW107" s="13" t="s">
        <v>34</v>
      </c>
      <c r="AX107" s="13" t="s">
        <v>73</v>
      </c>
      <c r="AY107" s="234" t="s">
        <v>111</v>
      </c>
    </row>
    <row r="108" s="13" customFormat="1">
      <c r="A108" s="13"/>
      <c r="B108" s="223"/>
      <c r="C108" s="224"/>
      <c r="D108" s="225" t="s">
        <v>135</v>
      </c>
      <c r="E108" s="226" t="s">
        <v>21</v>
      </c>
      <c r="F108" s="227" t="s">
        <v>157</v>
      </c>
      <c r="G108" s="224"/>
      <c r="H108" s="228">
        <v>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135</v>
      </c>
      <c r="AU108" s="234" t="s">
        <v>82</v>
      </c>
      <c r="AV108" s="13" t="s">
        <v>82</v>
      </c>
      <c r="AW108" s="13" t="s">
        <v>34</v>
      </c>
      <c r="AX108" s="13" t="s">
        <v>73</v>
      </c>
      <c r="AY108" s="234" t="s">
        <v>111</v>
      </c>
    </row>
    <row r="109" s="13" customFormat="1">
      <c r="A109" s="13"/>
      <c r="B109" s="223"/>
      <c r="C109" s="224"/>
      <c r="D109" s="225" t="s">
        <v>135</v>
      </c>
      <c r="E109" s="226" t="s">
        <v>21</v>
      </c>
      <c r="F109" s="227" t="s">
        <v>158</v>
      </c>
      <c r="G109" s="224"/>
      <c r="H109" s="228">
        <v>2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82</v>
      </c>
      <c r="AV109" s="13" t="s">
        <v>82</v>
      </c>
      <c r="AW109" s="13" t="s">
        <v>34</v>
      </c>
      <c r="AX109" s="13" t="s">
        <v>73</v>
      </c>
      <c r="AY109" s="234" t="s">
        <v>111</v>
      </c>
    </row>
    <row r="110" s="13" customFormat="1">
      <c r="A110" s="13"/>
      <c r="B110" s="223"/>
      <c r="C110" s="224"/>
      <c r="D110" s="225" t="s">
        <v>135</v>
      </c>
      <c r="E110" s="226" t="s">
        <v>21</v>
      </c>
      <c r="F110" s="227" t="s">
        <v>159</v>
      </c>
      <c r="G110" s="224"/>
      <c r="H110" s="228">
        <v>2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135</v>
      </c>
      <c r="AU110" s="234" t="s">
        <v>82</v>
      </c>
      <c r="AV110" s="13" t="s">
        <v>82</v>
      </c>
      <c r="AW110" s="13" t="s">
        <v>34</v>
      </c>
      <c r="AX110" s="13" t="s">
        <v>73</v>
      </c>
      <c r="AY110" s="234" t="s">
        <v>111</v>
      </c>
    </row>
    <row r="111" s="13" customFormat="1">
      <c r="A111" s="13"/>
      <c r="B111" s="223"/>
      <c r="C111" s="224"/>
      <c r="D111" s="225" t="s">
        <v>135</v>
      </c>
      <c r="E111" s="226" t="s">
        <v>21</v>
      </c>
      <c r="F111" s="227" t="s">
        <v>160</v>
      </c>
      <c r="G111" s="224"/>
      <c r="H111" s="228">
        <v>1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135</v>
      </c>
      <c r="AU111" s="234" t="s">
        <v>82</v>
      </c>
      <c r="AV111" s="13" t="s">
        <v>82</v>
      </c>
      <c r="AW111" s="13" t="s">
        <v>34</v>
      </c>
      <c r="AX111" s="13" t="s">
        <v>73</v>
      </c>
      <c r="AY111" s="234" t="s">
        <v>111</v>
      </c>
    </row>
    <row r="112" s="14" customFormat="1">
      <c r="A112" s="14"/>
      <c r="B112" s="235"/>
      <c r="C112" s="236"/>
      <c r="D112" s="225" t="s">
        <v>135</v>
      </c>
      <c r="E112" s="237" t="s">
        <v>21</v>
      </c>
      <c r="F112" s="238" t="s">
        <v>145</v>
      </c>
      <c r="G112" s="236"/>
      <c r="H112" s="239">
        <v>15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135</v>
      </c>
      <c r="AU112" s="245" t="s">
        <v>82</v>
      </c>
      <c r="AV112" s="14" t="s">
        <v>118</v>
      </c>
      <c r="AW112" s="14" t="s">
        <v>34</v>
      </c>
      <c r="AX112" s="14" t="s">
        <v>78</v>
      </c>
      <c r="AY112" s="245" t="s">
        <v>111</v>
      </c>
    </row>
    <row r="113" s="2" customFormat="1" ht="21.75" customHeight="1">
      <c r="A113" s="38"/>
      <c r="B113" s="39"/>
      <c r="C113" s="205" t="s">
        <v>118</v>
      </c>
      <c r="D113" s="205" t="s">
        <v>113</v>
      </c>
      <c r="E113" s="206" t="s">
        <v>161</v>
      </c>
      <c r="F113" s="207" t="s">
        <v>162</v>
      </c>
      <c r="G113" s="208" t="s">
        <v>132</v>
      </c>
      <c r="H113" s="209">
        <v>17</v>
      </c>
      <c r="I113" s="210"/>
      <c r="J113" s="211">
        <f>ROUND(I113*H113,2)</f>
        <v>0</v>
      </c>
      <c r="K113" s="207" t="s">
        <v>117</v>
      </c>
      <c r="L113" s="44"/>
      <c r="M113" s="212" t="s">
        <v>21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6" t="s">
        <v>118</v>
      </c>
      <c r="AT113" s="216" t="s">
        <v>113</v>
      </c>
      <c r="AU113" s="216" t="s">
        <v>82</v>
      </c>
      <c r="AY113" s="17" t="s">
        <v>111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7" t="s">
        <v>118</v>
      </c>
      <c r="BK113" s="217">
        <f>ROUND(I113*H113,2)</f>
        <v>0</v>
      </c>
      <c r="BL113" s="17" t="s">
        <v>118</v>
      </c>
      <c r="BM113" s="216" t="s">
        <v>163</v>
      </c>
    </row>
    <row r="114" s="2" customFormat="1">
      <c r="A114" s="38"/>
      <c r="B114" s="39"/>
      <c r="C114" s="40"/>
      <c r="D114" s="218" t="s">
        <v>120</v>
      </c>
      <c r="E114" s="40"/>
      <c r="F114" s="219" t="s">
        <v>164</v>
      </c>
      <c r="G114" s="40"/>
      <c r="H114" s="40"/>
      <c r="I114" s="220"/>
      <c r="J114" s="40"/>
      <c r="K114" s="40"/>
      <c r="L114" s="44"/>
      <c r="M114" s="221"/>
      <c r="N114" s="222"/>
      <c r="O114" s="85"/>
      <c r="P114" s="85"/>
      <c r="Q114" s="85"/>
      <c r="R114" s="85"/>
      <c r="S114" s="85"/>
      <c r="T114" s="86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120</v>
      </c>
      <c r="AU114" s="17" t="s">
        <v>82</v>
      </c>
    </row>
    <row r="115" s="13" customFormat="1">
      <c r="A115" s="13"/>
      <c r="B115" s="223"/>
      <c r="C115" s="224"/>
      <c r="D115" s="225" t="s">
        <v>135</v>
      </c>
      <c r="E115" s="226" t="s">
        <v>21</v>
      </c>
      <c r="F115" s="227" t="s">
        <v>165</v>
      </c>
      <c r="G115" s="224"/>
      <c r="H115" s="228">
        <v>1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135</v>
      </c>
      <c r="AU115" s="234" t="s">
        <v>82</v>
      </c>
      <c r="AV115" s="13" t="s">
        <v>82</v>
      </c>
      <c r="AW115" s="13" t="s">
        <v>34</v>
      </c>
      <c r="AX115" s="13" t="s">
        <v>73</v>
      </c>
      <c r="AY115" s="234" t="s">
        <v>111</v>
      </c>
    </row>
    <row r="116" s="13" customFormat="1">
      <c r="A116" s="13"/>
      <c r="B116" s="223"/>
      <c r="C116" s="224"/>
      <c r="D116" s="225" t="s">
        <v>135</v>
      </c>
      <c r="E116" s="226" t="s">
        <v>21</v>
      </c>
      <c r="F116" s="227" t="s">
        <v>166</v>
      </c>
      <c r="G116" s="224"/>
      <c r="H116" s="228">
        <v>2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82</v>
      </c>
      <c r="AV116" s="13" t="s">
        <v>82</v>
      </c>
      <c r="AW116" s="13" t="s">
        <v>34</v>
      </c>
      <c r="AX116" s="13" t="s">
        <v>73</v>
      </c>
      <c r="AY116" s="234" t="s">
        <v>111</v>
      </c>
    </row>
    <row r="117" s="13" customFormat="1">
      <c r="A117" s="13"/>
      <c r="B117" s="223"/>
      <c r="C117" s="224"/>
      <c r="D117" s="225" t="s">
        <v>135</v>
      </c>
      <c r="E117" s="226" t="s">
        <v>21</v>
      </c>
      <c r="F117" s="227" t="s">
        <v>136</v>
      </c>
      <c r="G117" s="224"/>
      <c r="H117" s="228">
        <v>2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135</v>
      </c>
      <c r="AU117" s="234" t="s">
        <v>82</v>
      </c>
      <c r="AV117" s="13" t="s">
        <v>82</v>
      </c>
      <c r="AW117" s="13" t="s">
        <v>34</v>
      </c>
      <c r="AX117" s="13" t="s">
        <v>73</v>
      </c>
      <c r="AY117" s="234" t="s">
        <v>111</v>
      </c>
    </row>
    <row r="118" s="13" customFormat="1">
      <c r="A118" s="13"/>
      <c r="B118" s="223"/>
      <c r="C118" s="224"/>
      <c r="D118" s="225" t="s">
        <v>135</v>
      </c>
      <c r="E118" s="226" t="s">
        <v>21</v>
      </c>
      <c r="F118" s="227" t="s">
        <v>152</v>
      </c>
      <c r="G118" s="224"/>
      <c r="H118" s="228">
        <v>1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135</v>
      </c>
      <c r="AU118" s="234" t="s">
        <v>82</v>
      </c>
      <c r="AV118" s="13" t="s">
        <v>82</v>
      </c>
      <c r="AW118" s="13" t="s">
        <v>34</v>
      </c>
      <c r="AX118" s="13" t="s">
        <v>73</v>
      </c>
      <c r="AY118" s="234" t="s">
        <v>111</v>
      </c>
    </row>
    <row r="119" s="13" customFormat="1">
      <c r="A119" s="13"/>
      <c r="B119" s="223"/>
      <c r="C119" s="224"/>
      <c r="D119" s="225" t="s">
        <v>135</v>
      </c>
      <c r="E119" s="226" t="s">
        <v>21</v>
      </c>
      <c r="F119" s="227" t="s">
        <v>151</v>
      </c>
      <c r="G119" s="224"/>
      <c r="H119" s="228">
        <v>1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135</v>
      </c>
      <c r="AU119" s="234" t="s">
        <v>82</v>
      </c>
      <c r="AV119" s="13" t="s">
        <v>82</v>
      </c>
      <c r="AW119" s="13" t="s">
        <v>34</v>
      </c>
      <c r="AX119" s="13" t="s">
        <v>73</v>
      </c>
      <c r="AY119" s="234" t="s">
        <v>111</v>
      </c>
    </row>
    <row r="120" s="13" customFormat="1">
      <c r="A120" s="13"/>
      <c r="B120" s="223"/>
      <c r="C120" s="224"/>
      <c r="D120" s="225" t="s">
        <v>135</v>
      </c>
      <c r="E120" s="226" t="s">
        <v>21</v>
      </c>
      <c r="F120" s="227" t="s">
        <v>167</v>
      </c>
      <c r="G120" s="224"/>
      <c r="H120" s="228">
        <v>1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135</v>
      </c>
      <c r="AU120" s="234" t="s">
        <v>82</v>
      </c>
      <c r="AV120" s="13" t="s">
        <v>82</v>
      </c>
      <c r="AW120" s="13" t="s">
        <v>34</v>
      </c>
      <c r="AX120" s="13" t="s">
        <v>73</v>
      </c>
      <c r="AY120" s="234" t="s">
        <v>111</v>
      </c>
    </row>
    <row r="121" s="13" customFormat="1">
      <c r="A121" s="13"/>
      <c r="B121" s="223"/>
      <c r="C121" s="224"/>
      <c r="D121" s="225" t="s">
        <v>135</v>
      </c>
      <c r="E121" s="226" t="s">
        <v>21</v>
      </c>
      <c r="F121" s="227" t="s">
        <v>137</v>
      </c>
      <c r="G121" s="224"/>
      <c r="H121" s="228">
        <v>1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135</v>
      </c>
      <c r="AU121" s="234" t="s">
        <v>82</v>
      </c>
      <c r="AV121" s="13" t="s">
        <v>82</v>
      </c>
      <c r="AW121" s="13" t="s">
        <v>34</v>
      </c>
      <c r="AX121" s="13" t="s">
        <v>73</v>
      </c>
      <c r="AY121" s="234" t="s">
        <v>111</v>
      </c>
    </row>
    <row r="122" s="13" customFormat="1">
      <c r="A122" s="13"/>
      <c r="B122" s="223"/>
      <c r="C122" s="224"/>
      <c r="D122" s="225" t="s">
        <v>135</v>
      </c>
      <c r="E122" s="226" t="s">
        <v>21</v>
      </c>
      <c r="F122" s="227" t="s">
        <v>168</v>
      </c>
      <c r="G122" s="224"/>
      <c r="H122" s="228">
        <v>3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135</v>
      </c>
      <c r="AU122" s="234" t="s">
        <v>82</v>
      </c>
      <c r="AV122" s="13" t="s">
        <v>82</v>
      </c>
      <c r="AW122" s="13" t="s">
        <v>34</v>
      </c>
      <c r="AX122" s="13" t="s">
        <v>73</v>
      </c>
      <c r="AY122" s="234" t="s">
        <v>111</v>
      </c>
    </row>
    <row r="123" s="13" customFormat="1">
      <c r="A123" s="13"/>
      <c r="B123" s="223"/>
      <c r="C123" s="224"/>
      <c r="D123" s="225" t="s">
        <v>135</v>
      </c>
      <c r="E123" s="226" t="s">
        <v>21</v>
      </c>
      <c r="F123" s="227" t="s">
        <v>169</v>
      </c>
      <c r="G123" s="224"/>
      <c r="H123" s="228">
        <v>1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135</v>
      </c>
      <c r="AU123" s="234" t="s">
        <v>82</v>
      </c>
      <c r="AV123" s="13" t="s">
        <v>82</v>
      </c>
      <c r="AW123" s="13" t="s">
        <v>34</v>
      </c>
      <c r="AX123" s="13" t="s">
        <v>73</v>
      </c>
      <c r="AY123" s="234" t="s">
        <v>111</v>
      </c>
    </row>
    <row r="124" s="13" customFormat="1">
      <c r="A124" s="13"/>
      <c r="B124" s="223"/>
      <c r="C124" s="224"/>
      <c r="D124" s="225" t="s">
        <v>135</v>
      </c>
      <c r="E124" s="226" t="s">
        <v>21</v>
      </c>
      <c r="F124" s="227" t="s">
        <v>170</v>
      </c>
      <c r="G124" s="224"/>
      <c r="H124" s="228">
        <v>1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135</v>
      </c>
      <c r="AU124" s="234" t="s">
        <v>82</v>
      </c>
      <c r="AV124" s="13" t="s">
        <v>82</v>
      </c>
      <c r="AW124" s="13" t="s">
        <v>34</v>
      </c>
      <c r="AX124" s="13" t="s">
        <v>73</v>
      </c>
      <c r="AY124" s="234" t="s">
        <v>111</v>
      </c>
    </row>
    <row r="125" s="13" customFormat="1">
      <c r="A125" s="13"/>
      <c r="B125" s="223"/>
      <c r="C125" s="224"/>
      <c r="D125" s="225" t="s">
        <v>135</v>
      </c>
      <c r="E125" s="226" t="s">
        <v>21</v>
      </c>
      <c r="F125" s="227" t="s">
        <v>171</v>
      </c>
      <c r="G125" s="224"/>
      <c r="H125" s="228">
        <v>1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135</v>
      </c>
      <c r="AU125" s="234" t="s">
        <v>82</v>
      </c>
      <c r="AV125" s="13" t="s">
        <v>82</v>
      </c>
      <c r="AW125" s="13" t="s">
        <v>34</v>
      </c>
      <c r="AX125" s="13" t="s">
        <v>73</v>
      </c>
      <c r="AY125" s="234" t="s">
        <v>111</v>
      </c>
    </row>
    <row r="126" s="13" customFormat="1">
      <c r="A126" s="13"/>
      <c r="B126" s="223"/>
      <c r="C126" s="224"/>
      <c r="D126" s="225" t="s">
        <v>135</v>
      </c>
      <c r="E126" s="226" t="s">
        <v>21</v>
      </c>
      <c r="F126" s="227" t="s">
        <v>172</v>
      </c>
      <c r="G126" s="224"/>
      <c r="H126" s="228">
        <v>2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135</v>
      </c>
      <c r="AU126" s="234" t="s">
        <v>82</v>
      </c>
      <c r="AV126" s="13" t="s">
        <v>82</v>
      </c>
      <c r="AW126" s="13" t="s">
        <v>34</v>
      </c>
      <c r="AX126" s="13" t="s">
        <v>73</v>
      </c>
      <c r="AY126" s="234" t="s">
        <v>111</v>
      </c>
    </row>
    <row r="127" s="14" customFormat="1">
      <c r="A127" s="14"/>
      <c r="B127" s="235"/>
      <c r="C127" s="236"/>
      <c r="D127" s="225" t="s">
        <v>135</v>
      </c>
      <c r="E127" s="237" t="s">
        <v>21</v>
      </c>
      <c r="F127" s="238" t="s">
        <v>145</v>
      </c>
      <c r="G127" s="236"/>
      <c r="H127" s="239">
        <v>17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135</v>
      </c>
      <c r="AU127" s="245" t="s">
        <v>82</v>
      </c>
      <c r="AV127" s="14" t="s">
        <v>118</v>
      </c>
      <c r="AW127" s="14" t="s">
        <v>34</v>
      </c>
      <c r="AX127" s="14" t="s">
        <v>78</v>
      </c>
      <c r="AY127" s="245" t="s">
        <v>111</v>
      </c>
    </row>
    <row r="128" s="2" customFormat="1" ht="21.75" customHeight="1">
      <c r="A128" s="38"/>
      <c r="B128" s="39"/>
      <c r="C128" s="205" t="s">
        <v>173</v>
      </c>
      <c r="D128" s="205" t="s">
        <v>113</v>
      </c>
      <c r="E128" s="206" t="s">
        <v>174</v>
      </c>
      <c r="F128" s="207" t="s">
        <v>175</v>
      </c>
      <c r="G128" s="208" t="s">
        <v>132</v>
      </c>
      <c r="H128" s="209">
        <v>12</v>
      </c>
      <c r="I128" s="210"/>
      <c r="J128" s="211">
        <f>ROUND(I128*H128,2)</f>
        <v>0</v>
      </c>
      <c r="K128" s="207" t="s">
        <v>117</v>
      </c>
      <c r="L128" s="44"/>
      <c r="M128" s="212" t="s">
        <v>21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6" t="s">
        <v>118</v>
      </c>
      <c r="AT128" s="216" t="s">
        <v>113</v>
      </c>
      <c r="AU128" s="216" t="s">
        <v>82</v>
      </c>
      <c r="AY128" s="17" t="s">
        <v>111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118</v>
      </c>
      <c r="BK128" s="217">
        <f>ROUND(I128*H128,2)</f>
        <v>0</v>
      </c>
      <c r="BL128" s="17" t="s">
        <v>118</v>
      </c>
      <c r="BM128" s="216" t="s">
        <v>176</v>
      </c>
    </row>
    <row r="129" s="2" customFormat="1">
      <c r="A129" s="38"/>
      <c r="B129" s="39"/>
      <c r="C129" s="40"/>
      <c r="D129" s="218" t="s">
        <v>120</v>
      </c>
      <c r="E129" s="40"/>
      <c r="F129" s="219" t="s">
        <v>177</v>
      </c>
      <c r="G129" s="40"/>
      <c r="H129" s="40"/>
      <c r="I129" s="220"/>
      <c r="J129" s="40"/>
      <c r="K129" s="40"/>
      <c r="L129" s="44"/>
      <c r="M129" s="221"/>
      <c r="N129" s="222"/>
      <c r="O129" s="85"/>
      <c r="P129" s="85"/>
      <c r="Q129" s="85"/>
      <c r="R129" s="85"/>
      <c r="S129" s="85"/>
      <c r="T129" s="86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120</v>
      </c>
      <c r="AU129" s="17" t="s">
        <v>82</v>
      </c>
    </row>
    <row r="130" s="13" customFormat="1">
      <c r="A130" s="13"/>
      <c r="B130" s="223"/>
      <c r="C130" s="224"/>
      <c r="D130" s="225" t="s">
        <v>135</v>
      </c>
      <c r="E130" s="226" t="s">
        <v>21</v>
      </c>
      <c r="F130" s="227" t="s">
        <v>151</v>
      </c>
      <c r="G130" s="224"/>
      <c r="H130" s="228">
        <v>1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135</v>
      </c>
      <c r="AU130" s="234" t="s">
        <v>82</v>
      </c>
      <c r="AV130" s="13" t="s">
        <v>82</v>
      </c>
      <c r="AW130" s="13" t="s">
        <v>34</v>
      </c>
      <c r="AX130" s="13" t="s">
        <v>73</v>
      </c>
      <c r="AY130" s="234" t="s">
        <v>111</v>
      </c>
    </row>
    <row r="131" s="13" customFormat="1">
      <c r="A131" s="13"/>
      <c r="B131" s="223"/>
      <c r="C131" s="224"/>
      <c r="D131" s="225" t="s">
        <v>135</v>
      </c>
      <c r="E131" s="226" t="s">
        <v>21</v>
      </c>
      <c r="F131" s="227" t="s">
        <v>178</v>
      </c>
      <c r="G131" s="224"/>
      <c r="H131" s="228">
        <v>2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135</v>
      </c>
      <c r="AU131" s="234" t="s">
        <v>82</v>
      </c>
      <c r="AV131" s="13" t="s">
        <v>82</v>
      </c>
      <c r="AW131" s="13" t="s">
        <v>34</v>
      </c>
      <c r="AX131" s="13" t="s">
        <v>73</v>
      </c>
      <c r="AY131" s="234" t="s">
        <v>111</v>
      </c>
    </row>
    <row r="132" s="13" customFormat="1">
      <c r="A132" s="13"/>
      <c r="B132" s="223"/>
      <c r="C132" s="224"/>
      <c r="D132" s="225" t="s">
        <v>135</v>
      </c>
      <c r="E132" s="226" t="s">
        <v>21</v>
      </c>
      <c r="F132" s="227" t="s">
        <v>179</v>
      </c>
      <c r="G132" s="224"/>
      <c r="H132" s="228">
        <v>1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135</v>
      </c>
      <c r="AU132" s="234" t="s">
        <v>82</v>
      </c>
      <c r="AV132" s="13" t="s">
        <v>82</v>
      </c>
      <c r="AW132" s="13" t="s">
        <v>34</v>
      </c>
      <c r="AX132" s="13" t="s">
        <v>73</v>
      </c>
      <c r="AY132" s="234" t="s">
        <v>111</v>
      </c>
    </row>
    <row r="133" s="13" customFormat="1">
      <c r="A133" s="13"/>
      <c r="B133" s="223"/>
      <c r="C133" s="224"/>
      <c r="D133" s="225" t="s">
        <v>135</v>
      </c>
      <c r="E133" s="226" t="s">
        <v>21</v>
      </c>
      <c r="F133" s="227" t="s">
        <v>155</v>
      </c>
      <c r="G133" s="224"/>
      <c r="H133" s="228">
        <v>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135</v>
      </c>
      <c r="AU133" s="234" t="s">
        <v>82</v>
      </c>
      <c r="AV133" s="13" t="s">
        <v>82</v>
      </c>
      <c r="AW133" s="13" t="s">
        <v>34</v>
      </c>
      <c r="AX133" s="13" t="s">
        <v>73</v>
      </c>
      <c r="AY133" s="234" t="s">
        <v>111</v>
      </c>
    </row>
    <row r="134" s="13" customFormat="1">
      <c r="A134" s="13"/>
      <c r="B134" s="223"/>
      <c r="C134" s="224"/>
      <c r="D134" s="225" t="s">
        <v>135</v>
      </c>
      <c r="E134" s="226" t="s">
        <v>21</v>
      </c>
      <c r="F134" s="227" t="s">
        <v>180</v>
      </c>
      <c r="G134" s="224"/>
      <c r="H134" s="228">
        <v>1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135</v>
      </c>
      <c r="AU134" s="234" t="s">
        <v>82</v>
      </c>
      <c r="AV134" s="13" t="s">
        <v>82</v>
      </c>
      <c r="AW134" s="13" t="s">
        <v>34</v>
      </c>
      <c r="AX134" s="13" t="s">
        <v>73</v>
      </c>
      <c r="AY134" s="234" t="s">
        <v>111</v>
      </c>
    </row>
    <row r="135" s="13" customFormat="1">
      <c r="A135" s="13"/>
      <c r="B135" s="223"/>
      <c r="C135" s="224"/>
      <c r="D135" s="225" t="s">
        <v>135</v>
      </c>
      <c r="E135" s="226" t="s">
        <v>21</v>
      </c>
      <c r="F135" s="227" t="s">
        <v>181</v>
      </c>
      <c r="G135" s="224"/>
      <c r="H135" s="228">
        <v>1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135</v>
      </c>
      <c r="AU135" s="234" t="s">
        <v>82</v>
      </c>
      <c r="AV135" s="13" t="s">
        <v>82</v>
      </c>
      <c r="AW135" s="13" t="s">
        <v>34</v>
      </c>
      <c r="AX135" s="13" t="s">
        <v>73</v>
      </c>
      <c r="AY135" s="234" t="s">
        <v>111</v>
      </c>
    </row>
    <row r="136" s="13" customFormat="1">
      <c r="A136" s="13"/>
      <c r="B136" s="223"/>
      <c r="C136" s="224"/>
      <c r="D136" s="225" t="s">
        <v>135</v>
      </c>
      <c r="E136" s="226" t="s">
        <v>21</v>
      </c>
      <c r="F136" s="227" t="s">
        <v>143</v>
      </c>
      <c r="G136" s="224"/>
      <c r="H136" s="228">
        <v>1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135</v>
      </c>
      <c r="AU136" s="234" t="s">
        <v>82</v>
      </c>
      <c r="AV136" s="13" t="s">
        <v>82</v>
      </c>
      <c r="AW136" s="13" t="s">
        <v>34</v>
      </c>
      <c r="AX136" s="13" t="s">
        <v>73</v>
      </c>
      <c r="AY136" s="234" t="s">
        <v>111</v>
      </c>
    </row>
    <row r="137" s="13" customFormat="1">
      <c r="A137" s="13"/>
      <c r="B137" s="223"/>
      <c r="C137" s="224"/>
      <c r="D137" s="225" t="s">
        <v>135</v>
      </c>
      <c r="E137" s="226" t="s">
        <v>21</v>
      </c>
      <c r="F137" s="227" t="s">
        <v>182</v>
      </c>
      <c r="G137" s="224"/>
      <c r="H137" s="228">
        <v>1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135</v>
      </c>
      <c r="AU137" s="234" t="s">
        <v>82</v>
      </c>
      <c r="AV137" s="13" t="s">
        <v>82</v>
      </c>
      <c r="AW137" s="13" t="s">
        <v>34</v>
      </c>
      <c r="AX137" s="13" t="s">
        <v>73</v>
      </c>
      <c r="AY137" s="234" t="s">
        <v>111</v>
      </c>
    </row>
    <row r="138" s="13" customFormat="1">
      <c r="A138" s="13"/>
      <c r="B138" s="223"/>
      <c r="C138" s="224"/>
      <c r="D138" s="225" t="s">
        <v>135</v>
      </c>
      <c r="E138" s="226" t="s">
        <v>21</v>
      </c>
      <c r="F138" s="227" t="s">
        <v>183</v>
      </c>
      <c r="G138" s="224"/>
      <c r="H138" s="228">
        <v>1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135</v>
      </c>
      <c r="AU138" s="234" t="s">
        <v>82</v>
      </c>
      <c r="AV138" s="13" t="s">
        <v>82</v>
      </c>
      <c r="AW138" s="13" t="s">
        <v>34</v>
      </c>
      <c r="AX138" s="13" t="s">
        <v>73</v>
      </c>
      <c r="AY138" s="234" t="s">
        <v>111</v>
      </c>
    </row>
    <row r="139" s="13" customFormat="1">
      <c r="A139" s="13"/>
      <c r="B139" s="223"/>
      <c r="C139" s="224"/>
      <c r="D139" s="225" t="s">
        <v>135</v>
      </c>
      <c r="E139" s="226" t="s">
        <v>21</v>
      </c>
      <c r="F139" s="227" t="s">
        <v>184</v>
      </c>
      <c r="G139" s="224"/>
      <c r="H139" s="228">
        <v>1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135</v>
      </c>
      <c r="AU139" s="234" t="s">
        <v>82</v>
      </c>
      <c r="AV139" s="13" t="s">
        <v>82</v>
      </c>
      <c r="AW139" s="13" t="s">
        <v>34</v>
      </c>
      <c r="AX139" s="13" t="s">
        <v>73</v>
      </c>
      <c r="AY139" s="234" t="s">
        <v>111</v>
      </c>
    </row>
    <row r="140" s="13" customFormat="1">
      <c r="A140" s="13"/>
      <c r="B140" s="223"/>
      <c r="C140" s="224"/>
      <c r="D140" s="225" t="s">
        <v>135</v>
      </c>
      <c r="E140" s="226" t="s">
        <v>21</v>
      </c>
      <c r="F140" s="227" t="s">
        <v>185</v>
      </c>
      <c r="G140" s="224"/>
      <c r="H140" s="228">
        <v>1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135</v>
      </c>
      <c r="AU140" s="234" t="s">
        <v>82</v>
      </c>
      <c r="AV140" s="13" t="s">
        <v>82</v>
      </c>
      <c r="AW140" s="13" t="s">
        <v>34</v>
      </c>
      <c r="AX140" s="13" t="s">
        <v>73</v>
      </c>
      <c r="AY140" s="234" t="s">
        <v>111</v>
      </c>
    </row>
    <row r="141" s="14" customFormat="1">
      <c r="A141" s="14"/>
      <c r="B141" s="235"/>
      <c r="C141" s="236"/>
      <c r="D141" s="225" t="s">
        <v>135</v>
      </c>
      <c r="E141" s="237" t="s">
        <v>21</v>
      </c>
      <c r="F141" s="238" t="s">
        <v>145</v>
      </c>
      <c r="G141" s="236"/>
      <c r="H141" s="239">
        <v>12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135</v>
      </c>
      <c r="AU141" s="245" t="s">
        <v>82</v>
      </c>
      <c r="AV141" s="14" t="s">
        <v>118</v>
      </c>
      <c r="AW141" s="14" t="s">
        <v>34</v>
      </c>
      <c r="AX141" s="14" t="s">
        <v>78</v>
      </c>
      <c r="AY141" s="245" t="s">
        <v>111</v>
      </c>
    </row>
    <row r="142" s="2" customFormat="1" ht="21.75" customHeight="1">
      <c r="A142" s="38"/>
      <c r="B142" s="39"/>
      <c r="C142" s="205" t="s">
        <v>186</v>
      </c>
      <c r="D142" s="205" t="s">
        <v>113</v>
      </c>
      <c r="E142" s="206" t="s">
        <v>187</v>
      </c>
      <c r="F142" s="207" t="s">
        <v>188</v>
      </c>
      <c r="G142" s="208" t="s">
        <v>132</v>
      </c>
      <c r="H142" s="209">
        <v>3</v>
      </c>
      <c r="I142" s="210"/>
      <c r="J142" s="211">
        <f>ROUND(I142*H142,2)</f>
        <v>0</v>
      </c>
      <c r="K142" s="207" t="s">
        <v>117</v>
      </c>
      <c r="L142" s="44"/>
      <c r="M142" s="212" t="s">
        <v>21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6" t="s">
        <v>118</v>
      </c>
      <c r="AT142" s="216" t="s">
        <v>113</v>
      </c>
      <c r="AU142" s="216" t="s">
        <v>82</v>
      </c>
      <c r="AY142" s="17" t="s">
        <v>111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118</v>
      </c>
      <c r="BK142" s="217">
        <f>ROUND(I142*H142,2)</f>
        <v>0</v>
      </c>
      <c r="BL142" s="17" t="s">
        <v>118</v>
      </c>
      <c r="BM142" s="216" t="s">
        <v>189</v>
      </c>
    </row>
    <row r="143" s="2" customFormat="1">
      <c r="A143" s="38"/>
      <c r="B143" s="39"/>
      <c r="C143" s="40"/>
      <c r="D143" s="218" t="s">
        <v>120</v>
      </c>
      <c r="E143" s="40"/>
      <c r="F143" s="219" t="s">
        <v>190</v>
      </c>
      <c r="G143" s="40"/>
      <c r="H143" s="40"/>
      <c r="I143" s="220"/>
      <c r="J143" s="40"/>
      <c r="K143" s="40"/>
      <c r="L143" s="44"/>
      <c r="M143" s="221"/>
      <c r="N143" s="222"/>
      <c r="O143" s="85"/>
      <c r="P143" s="85"/>
      <c r="Q143" s="85"/>
      <c r="R143" s="85"/>
      <c r="S143" s="85"/>
      <c r="T143" s="86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120</v>
      </c>
      <c r="AU143" s="17" t="s">
        <v>82</v>
      </c>
    </row>
    <row r="144" s="13" customFormat="1">
      <c r="A144" s="13"/>
      <c r="B144" s="223"/>
      <c r="C144" s="224"/>
      <c r="D144" s="225" t="s">
        <v>135</v>
      </c>
      <c r="E144" s="226" t="s">
        <v>21</v>
      </c>
      <c r="F144" s="227" t="s">
        <v>154</v>
      </c>
      <c r="G144" s="224"/>
      <c r="H144" s="228">
        <v>1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135</v>
      </c>
      <c r="AU144" s="234" t="s">
        <v>82</v>
      </c>
      <c r="AV144" s="13" t="s">
        <v>82</v>
      </c>
      <c r="AW144" s="13" t="s">
        <v>34</v>
      </c>
      <c r="AX144" s="13" t="s">
        <v>73</v>
      </c>
      <c r="AY144" s="234" t="s">
        <v>111</v>
      </c>
    </row>
    <row r="145" s="13" customFormat="1">
      <c r="A145" s="13"/>
      <c r="B145" s="223"/>
      <c r="C145" s="224"/>
      <c r="D145" s="225" t="s">
        <v>135</v>
      </c>
      <c r="E145" s="226" t="s">
        <v>21</v>
      </c>
      <c r="F145" s="227" t="s">
        <v>155</v>
      </c>
      <c r="G145" s="224"/>
      <c r="H145" s="228">
        <v>1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135</v>
      </c>
      <c r="AU145" s="234" t="s">
        <v>82</v>
      </c>
      <c r="AV145" s="13" t="s">
        <v>82</v>
      </c>
      <c r="AW145" s="13" t="s">
        <v>34</v>
      </c>
      <c r="AX145" s="13" t="s">
        <v>73</v>
      </c>
      <c r="AY145" s="234" t="s">
        <v>111</v>
      </c>
    </row>
    <row r="146" s="13" customFormat="1">
      <c r="A146" s="13"/>
      <c r="B146" s="223"/>
      <c r="C146" s="224"/>
      <c r="D146" s="225" t="s">
        <v>135</v>
      </c>
      <c r="E146" s="226" t="s">
        <v>21</v>
      </c>
      <c r="F146" s="227" t="s">
        <v>191</v>
      </c>
      <c r="G146" s="224"/>
      <c r="H146" s="228">
        <v>1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135</v>
      </c>
      <c r="AU146" s="234" t="s">
        <v>82</v>
      </c>
      <c r="AV146" s="13" t="s">
        <v>82</v>
      </c>
      <c r="AW146" s="13" t="s">
        <v>34</v>
      </c>
      <c r="AX146" s="13" t="s">
        <v>73</v>
      </c>
      <c r="AY146" s="234" t="s">
        <v>111</v>
      </c>
    </row>
    <row r="147" s="14" customFormat="1">
      <c r="A147" s="14"/>
      <c r="B147" s="235"/>
      <c r="C147" s="236"/>
      <c r="D147" s="225" t="s">
        <v>135</v>
      </c>
      <c r="E147" s="237" t="s">
        <v>21</v>
      </c>
      <c r="F147" s="238" t="s">
        <v>145</v>
      </c>
      <c r="G147" s="236"/>
      <c r="H147" s="239">
        <v>3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135</v>
      </c>
      <c r="AU147" s="245" t="s">
        <v>82</v>
      </c>
      <c r="AV147" s="14" t="s">
        <v>118</v>
      </c>
      <c r="AW147" s="14" t="s">
        <v>34</v>
      </c>
      <c r="AX147" s="14" t="s">
        <v>78</v>
      </c>
      <c r="AY147" s="245" t="s">
        <v>111</v>
      </c>
    </row>
    <row r="148" s="2" customFormat="1" ht="21.75" customHeight="1">
      <c r="A148" s="38"/>
      <c r="B148" s="39"/>
      <c r="C148" s="205" t="s">
        <v>192</v>
      </c>
      <c r="D148" s="205" t="s">
        <v>113</v>
      </c>
      <c r="E148" s="206" t="s">
        <v>193</v>
      </c>
      <c r="F148" s="207" t="s">
        <v>194</v>
      </c>
      <c r="G148" s="208" t="s">
        <v>132</v>
      </c>
      <c r="H148" s="209">
        <v>4</v>
      </c>
      <c r="I148" s="210"/>
      <c r="J148" s="211">
        <f>ROUND(I148*H148,2)</f>
        <v>0</v>
      </c>
      <c r="K148" s="207" t="s">
        <v>117</v>
      </c>
      <c r="L148" s="44"/>
      <c r="M148" s="212" t="s">
        <v>21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6" t="s">
        <v>118</v>
      </c>
      <c r="AT148" s="216" t="s">
        <v>113</v>
      </c>
      <c r="AU148" s="216" t="s">
        <v>82</v>
      </c>
      <c r="AY148" s="17" t="s">
        <v>111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118</v>
      </c>
      <c r="BK148" s="217">
        <f>ROUND(I148*H148,2)</f>
        <v>0</v>
      </c>
      <c r="BL148" s="17" t="s">
        <v>118</v>
      </c>
      <c r="BM148" s="216" t="s">
        <v>195</v>
      </c>
    </row>
    <row r="149" s="2" customFormat="1">
      <c r="A149" s="38"/>
      <c r="B149" s="39"/>
      <c r="C149" s="40"/>
      <c r="D149" s="218" t="s">
        <v>120</v>
      </c>
      <c r="E149" s="40"/>
      <c r="F149" s="219" t="s">
        <v>196</v>
      </c>
      <c r="G149" s="40"/>
      <c r="H149" s="40"/>
      <c r="I149" s="220"/>
      <c r="J149" s="40"/>
      <c r="K149" s="40"/>
      <c r="L149" s="44"/>
      <c r="M149" s="221"/>
      <c r="N149" s="222"/>
      <c r="O149" s="85"/>
      <c r="P149" s="85"/>
      <c r="Q149" s="85"/>
      <c r="R149" s="85"/>
      <c r="S149" s="85"/>
      <c r="T149" s="86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120</v>
      </c>
      <c r="AU149" s="17" t="s">
        <v>82</v>
      </c>
    </row>
    <row r="150" s="13" customFormat="1">
      <c r="A150" s="13"/>
      <c r="B150" s="223"/>
      <c r="C150" s="224"/>
      <c r="D150" s="225" t="s">
        <v>135</v>
      </c>
      <c r="E150" s="226" t="s">
        <v>21</v>
      </c>
      <c r="F150" s="227" t="s">
        <v>197</v>
      </c>
      <c r="G150" s="224"/>
      <c r="H150" s="228">
        <v>1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135</v>
      </c>
      <c r="AU150" s="234" t="s">
        <v>82</v>
      </c>
      <c r="AV150" s="13" t="s">
        <v>82</v>
      </c>
      <c r="AW150" s="13" t="s">
        <v>34</v>
      </c>
      <c r="AX150" s="13" t="s">
        <v>73</v>
      </c>
      <c r="AY150" s="234" t="s">
        <v>111</v>
      </c>
    </row>
    <row r="151" s="13" customFormat="1">
      <c r="A151" s="13"/>
      <c r="B151" s="223"/>
      <c r="C151" s="224"/>
      <c r="D151" s="225" t="s">
        <v>135</v>
      </c>
      <c r="E151" s="226" t="s">
        <v>21</v>
      </c>
      <c r="F151" s="227" t="s">
        <v>198</v>
      </c>
      <c r="G151" s="224"/>
      <c r="H151" s="228">
        <v>2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135</v>
      </c>
      <c r="AU151" s="234" t="s">
        <v>82</v>
      </c>
      <c r="AV151" s="13" t="s">
        <v>82</v>
      </c>
      <c r="AW151" s="13" t="s">
        <v>34</v>
      </c>
      <c r="AX151" s="13" t="s">
        <v>73</v>
      </c>
      <c r="AY151" s="234" t="s">
        <v>111</v>
      </c>
    </row>
    <row r="152" s="13" customFormat="1">
      <c r="A152" s="13"/>
      <c r="B152" s="223"/>
      <c r="C152" s="224"/>
      <c r="D152" s="225" t="s">
        <v>135</v>
      </c>
      <c r="E152" s="226" t="s">
        <v>21</v>
      </c>
      <c r="F152" s="227" t="s">
        <v>199</v>
      </c>
      <c r="G152" s="224"/>
      <c r="H152" s="228">
        <v>1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135</v>
      </c>
      <c r="AU152" s="234" t="s">
        <v>82</v>
      </c>
      <c r="AV152" s="13" t="s">
        <v>82</v>
      </c>
      <c r="AW152" s="13" t="s">
        <v>34</v>
      </c>
      <c r="AX152" s="13" t="s">
        <v>73</v>
      </c>
      <c r="AY152" s="234" t="s">
        <v>111</v>
      </c>
    </row>
    <row r="153" s="14" customFormat="1">
      <c r="A153" s="14"/>
      <c r="B153" s="235"/>
      <c r="C153" s="236"/>
      <c r="D153" s="225" t="s">
        <v>135</v>
      </c>
      <c r="E153" s="237" t="s">
        <v>21</v>
      </c>
      <c r="F153" s="238" t="s">
        <v>145</v>
      </c>
      <c r="G153" s="236"/>
      <c r="H153" s="239">
        <v>4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135</v>
      </c>
      <c r="AU153" s="245" t="s">
        <v>82</v>
      </c>
      <c r="AV153" s="14" t="s">
        <v>118</v>
      </c>
      <c r="AW153" s="14" t="s">
        <v>34</v>
      </c>
      <c r="AX153" s="14" t="s">
        <v>78</v>
      </c>
      <c r="AY153" s="245" t="s">
        <v>111</v>
      </c>
    </row>
    <row r="154" s="2" customFormat="1" ht="21.75" customHeight="1">
      <c r="A154" s="38"/>
      <c r="B154" s="39"/>
      <c r="C154" s="205" t="s">
        <v>200</v>
      </c>
      <c r="D154" s="205" t="s">
        <v>113</v>
      </c>
      <c r="E154" s="206" t="s">
        <v>201</v>
      </c>
      <c r="F154" s="207" t="s">
        <v>202</v>
      </c>
      <c r="G154" s="208" t="s">
        <v>132</v>
      </c>
      <c r="H154" s="209">
        <v>5</v>
      </c>
      <c r="I154" s="210"/>
      <c r="J154" s="211">
        <f>ROUND(I154*H154,2)</f>
        <v>0</v>
      </c>
      <c r="K154" s="207" t="s">
        <v>117</v>
      </c>
      <c r="L154" s="44"/>
      <c r="M154" s="212" t="s">
        <v>21</v>
      </c>
      <c r="N154" s="213" t="s">
        <v>46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6" t="s">
        <v>118</v>
      </c>
      <c r="AT154" s="216" t="s">
        <v>113</v>
      </c>
      <c r="AU154" s="216" t="s">
        <v>82</v>
      </c>
      <c r="AY154" s="17" t="s">
        <v>111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7" t="s">
        <v>118</v>
      </c>
      <c r="BK154" s="217">
        <f>ROUND(I154*H154,2)</f>
        <v>0</v>
      </c>
      <c r="BL154" s="17" t="s">
        <v>118</v>
      </c>
      <c r="BM154" s="216" t="s">
        <v>203</v>
      </c>
    </row>
    <row r="155" s="2" customFormat="1">
      <c r="A155" s="38"/>
      <c r="B155" s="39"/>
      <c r="C155" s="40"/>
      <c r="D155" s="218" t="s">
        <v>120</v>
      </c>
      <c r="E155" s="40"/>
      <c r="F155" s="219" t="s">
        <v>204</v>
      </c>
      <c r="G155" s="40"/>
      <c r="H155" s="40"/>
      <c r="I155" s="220"/>
      <c r="J155" s="40"/>
      <c r="K155" s="40"/>
      <c r="L155" s="44"/>
      <c r="M155" s="221"/>
      <c r="N155" s="222"/>
      <c r="O155" s="85"/>
      <c r="P155" s="85"/>
      <c r="Q155" s="85"/>
      <c r="R155" s="85"/>
      <c r="S155" s="85"/>
      <c r="T155" s="86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120</v>
      </c>
      <c r="AU155" s="17" t="s">
        <v>82</v>
      </c>
    </row>
    <row r="156" s="13" customFormat="1">
      <c r="A156" s="13"/>
      <c r="B156" s="223"/>
      <c r="C156" s="224"/>
      <c r="D156" s="225" t="s">
        <v>135</v>
      </c>
      <c r="E156" s="226" t="s">
        <v>21</v>
      </c>
      <c r="F156" s="227" t="s">
        <v>205</v>
      </c>
      <c r="G156" s="224"/>
      <c r="H156" s="228">
        <v>1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135</v>
      </c>
      <c r="AU156" s="234" t="s">
        <v>82</v>
      </c>
      <c r="AV156" s="13" t="s">
        <v>82</v>
      </c>
      <c r="AW156" s="13" t="s">
        <v>34</v>
      </c>
      <c r="AX156" s="13" t="s">
        <v>73</v>
      </c>
      <c r="AY156" s="234" t="s">
        <v>111</v>
      </c>
    </row>
    <row r="157" s="13" customFormat="1">
      <c r="A157" s="13"/>
      <c r="B157" s="223"/>
      <c r="C157" s="224"/>
      <c r="D157" s="225" t="s">
        <v>135</v>
      </c>
      <c r="E157" s="226" t="s">
        <v>21</v>
      </c>
      <c r="F157" s="227" t="s">
        <v>155</v>
      </c>
      <c r="G157" s="224"/>
      <c r="H157" s="228">
        <v>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135</v>
      </c>
      <c r="AU157" s="234" t="s">
        <v>82</v>
      </c>
      <c r="AV157" s="13" t="s">
        <v>82</v>
      </c>
      <c r="AW157" s="13" t="s">
        <v>34</v>
      </c>
      <c r="AX157" s="13" t="s">
        <v>73</v>
      </c>
      <c r="AY157" s="234" t="s">
        <v>111</v>
      </c>
    </row>
    <row r="158" s="13" customFormat="1">
      <c r="A158" s="13"/>
      <c r="B158" s="223"/>
      <c r="C158" s="224"/>
      <c r="D158" s="225" t="s">
        <v>135</v>
      </c>
      <c r="E158" s="226" t="s">
        <v>21</v>
      </c>
      <c r="F158" s="227" t="s">
        <v>206</v>
      </c>
      <c r="G158" s="224"/>
      <c r="H158" s="228">
        <v>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135</v>
      </c>
      <c r="AU158" s="234" t="s">
        <v>82</v>
      </c>
      <c r="AV158" s="13" t="s">
        <v>82</v>
      </c>
      <c r="AW158" s="13" t="s">
        <v>34</v>
      </c>
      <c r="AX158" s="13" t="s">
        <v>73</v>
      </c>
      <c r="AY158" s="234" t="s">
        <v>111</v>
      </c>
    </row>
    <row r="159" s="13" customFormat="1">
      <c r="A159" s="13"/>
      <c r="B159" s="223"/>
      <c r="C159" s="224"/>
      <c r="D159" s="225" t="s">
        <v>135</v>
      </c>
      <c r="E159" s="226" t="s">
        <v>21</v>
      </c>
      <c r="F159" s="227" t="s">
        <v>207</v>
      </c>
      <c r="G159" s="224"/>
      <c r="H159" s="228">
        <v>1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135</v>
      </c>
      <c r="AU159" s="234" t="s">
        <v>82</v>
      </c>
      <c r="AV159" s="13" t="s">
        <v>82</v>
      </c>
      <c r="AW159" s="13" t="s">
        <v>34</v>
      </c>
      <c r="AX159" s="13" t="s">
        <v>73</v>
      </c>
      <c r="AY159" s="234" t="s">
        <v>111</v>
      </c>
    </row>
    <row r="160" s="13" customFormat="1">
      <c r="A160" s="13"/>
      <c r="B160" s="223"/>
      <c r="C160" s="224"/>
      <c r="D160" s="225" t="s">
        <v>135</v>
      </c>
      <c r="E160" s="226" t="s">
        <v>21</v>
      </c>
      <c r="F160" s="227" t="s">
        <v>208</v>
      </c>
      <c r="G160" s="224"/>
      <c r="H160" s="228">
        <v>1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135</v>
      </c>
      <c r="AU160" s="234" t="s">
        <v>82</v>
      </c>
      <c r="AV160" s="13" t="s">
        <v>82</v>
      </c>
      <c r="AW160" s="13" t="s">
        <v>34</v>
      </c>
      <c r="AX160" s="13" t="s">
        <v>73</v>
      </c>
      <c r="AY160" s="234" t="s">
        <v>111</v>
      </c>
    </row>
    <row r="161" s="14" customFormat="1">
      <c r="A161" s="14"/>
      <c r="B161" s="235"/>
      <c r="C161" s="236"/>
      <c r="D161" s="225" t="s">
        <v>135</v>
      </c>
      <c r="E161" s="237" t="s">
        <v>21</v>
      </c>
      <c r="F161" s="238" t="s">
        <v>145</v>
      </c>
      <c r="G161" s="236"/>
      <c r="H161" s="239">
        <v>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135</v>
      </c>
      <c r="AU161" s="245" t="s">
        <v>82</v>
      </c>
      <c r="AV161" s="14" t="s">
        <v>118</v>
      </c>
      <c r="AW161" s="14" t="s">
        <v>34</v>
      </c>
      <c r="AX161" s="14" t="s">
        <v>78</v>
      </c>
      <c r="AY161" s="245" t="s">
        <v>111</v>
      </c>
    </row>
    <row r="162" s="2" customFormat="1" ht="21.75" customHeight="1">
      <c r="A162" s="38"/>
      <c r="B162" s="39"/>
      <c r="C162" s="205" t="s">
        <v>209</v>
      </c>
      <c r="D162" s="205" t="s">
        <v>113</v>
      </c>
      <c r="E162" s="206" t="s">
        <v>210</v>
      </c>
      <c r="F162" s="207" t="s">
        <v>211</v>
      </c>
      <c r="G162" s="208" t="s">
        <v>132</v>
      </c>
      <c r="H162" s="209">
        <v>2</v>
      </c>
      <c r="I162" s="210"/>
      <c r="J162" s="211">
        <f>ROUND(I162*H162,2)</f>
        <v>0</v>
      </c>
      <c r="K162" s="207" t="s">
        <v>117</v>
      </c>
      <c r="L162" s="44"/>
      <c r="M162" s="212" t="s">
        <v>21</v>
      </c>
      <c r="N162" s="213" t="s">
        <v>46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6" t="s">
        <v>118</v>
      </c>
      <c r="AT162" s="216" t="s">
        <v>113</v>
      </c>
      <c r="AU162" s="216" t="s">
        <v>82</v>
      </c>
      <c r="AY162" s="17" t="s">
        <v>111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7" t="s">
        <v>118</v>
      </c>
      <c r="BK162" s="217">
        <f>ROUND(I162*H162,2)</f>
        <v>0</v>
      </c>
      <c r="BL162" s="17" t="s">
        <v>118</v>
      </c>
      <c r="BM162" s="216" t="s">
        <v>212</v>
      </c>
    </row>
    <row r="163" s="2" customFormat="1">
      <c r="A163" s="38"/>
      <c r="B163" s="39"/>
      <c r="C163" s="40"/>
      <c r="D163" s="218" t="s">
        <v>120</v>
      </c>
      <c r="E163" s="40"/>
      <c r="F163" s="219" t="s">
        <v>213</v>
      </c>
      <c r="G163" s="40"/>
      <c r="H163" s="40"/>
      <c r="I163" s="220"/>
      <c r="J163" s="40"/>
      <c r="K163" s="40"/>
      <c r="L163" s="44"/>
      <c r="M163" s="221"/>
      <c r="N163" s="222"/>
      <c r="O163" s="85"/>
      <c r="P163" s="85"/>
      <c r="Q163" s="85"/>
      <c r="R163" s="85"/>
      <c r="S163" s="85"/>
      <c r="T163" s="86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120</v>
      </c>
      <c r="AU163" s="17" t="s">
        <v>82</v>
      </c>
    </row>
    <row r="164" s="13" customFormat="1">
      <c r="A164" s="13"/>
      <c r="B164" s="223"/>
      <c r="C164" s="224"/>
      <c r="D164" s="225" t="s">
        <v>135</v>
      </c>
      <c r="E164" s="226" t="s">
        <v>21</v>
      </c>
      <c r="F164" s="227" t="s">
        <v>205</v>
      </c>
      <c r="G164" s="224"/>
      <c r="H164" s="228">
        <v>1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135</v>
      </c>
      <c r="AU164" s="234" t="s">
        <v>82</v>
      </c>
      <c r="AV164" s="13" t="s">
        <v>82</v>
      </c>
      <c r="AW164" s="13" t="s">
        <v>34</v>
      </c>
      <c r="AX164" s="13" t="s">
        <v>73</v>
      </c>
      <c r="AY164" s="234" t="s">
        <v>111</v>
      </c>
    </row>
    <row r="165" s="13" customFormat="1">
      <c r="A165" s="13"/>
      <c r="B165" s="223"/>
      <c r="C165" s="224"/>
      <c r="D165" s="225" t="s">
        <v>135</v>
      </c>
      <c r="E165" s="226" t="s">
        <v>21</v>
      </c>
      <c r="F165" s="227" t="s">
        <v>214</v>
      </c>
      <c r="G165" s="224"/>
      <c r="H165" s="228">
        <v>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135</v>
      </c>
      <c r="AU165" s="234" t="s">
        <v>82</v>
      </c>
      <c r="AV165" s="13" t="s">
        <v>82</v>
      </c>
      <c r="AW165" s="13" t="s">
        <v>34</v>
      </c>
      <c r="AX165" s="13" t="s">
        <v>73</v>
      </c>
      <c r="AY165" s="234" t="s">
        <v>111</v>
      </c>
    </row>
    <row r="166" s="14" customFormat="1">
      <c r="A166" s="14"/>
      <c r="B166" s="235"/>
      <c r="C166" s="236"/>
      <c r="D166" s="225" t="s">
        <v>135</v>
      </c>
      <c r="E166" s="237" t="s">
        <v>21</v>
      </c>
      <c r="F166" s="238" t="s">
        <v>145</v>
      </c>
      <c r="G166" s="236"/>
      <c r="H166" s="239">
        <v>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135</v>
      </c>
      <c r="AU166" s="245" t="s">
        <v>82</v>
      </c>
      <c r="AV166" s="14" t="s">
        <v>118</v>
      </c>
      <c r="AW166" s="14" t="s">
        <v>34</v>
      </c>
      <c r="AX166" s="14" t="s">
        <v>78</v>
      </c>
      <c r="AY166" s="245" t="s">
        <v>111</v>
      </c>
    </row>
    <row r="167" s="2" customFormat="1" ht="24.15" customHeight="1">
      <c r="A167" s="38"/>
      <c r="B167" s="39"/>
      <c r="C167" s="205" t="s">
        <v>215</v>
      </c>
      <c r="D167" s="205" t="s">
        <v>113</v>
      </c>
      <c r="E167" s="206" t="s">
        <v>216</v>
      </c>
      <c r="F167" s="207" t="s">
        <v>217</v>
      </c>
      <c r="G167" s="208" t="s">
        <v>132</v>
      </c>
      <c r="H167" s="209">
        <v>29</v>
      </c>
      <c r="I167" s="210"/>
      <c r="J167" s="211">
        <f>ROUND(I167*H167,2)</f>
        <v>0</v>
      </c>
      <c r="K167" s="207" t="s">
        <v>117</v>
      </c>
      <c r="L167" s="44"/>
      <c r="M167" s="212" t="s">
        <v>21</v>
      </c>
      <c r="N167" s="213" t="s">
        <v>46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6" t="s">
        <v>118</v>
      </c>
      <c r="AT167" s="216" t="s">
        <v>113</v>
      </c>
      <c r="AU167" s="216" t="s">
        <v>82</v>
      </c>
      <c r="AY167" s="17" t="s">
        <v>111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118</v>
      </c>
      <c r="BK167" s="217">
        <f>ROUND(I167*H167,2)</f>
        <v>0</v>
      </c>
      <c r="BL167" s="17" t="s">
        <v>118</v>
      </c>
      <c r="BM167" s="216" t="s">
        <v>218</v>
      </c>
    </row>
    <row r="168" s="2" customFormat="1">
      <c r="A168" s="38"/>
      <c r="B168" s="39"/>
      <c r="C168" s="40"/>
      <c r="D168" s="218" t="s">
        <v>120</v>
      </c>
      <c r="E168" s="40"/>
      <c r="F168" s="219" t="s">
        <v>219</v>
      </c>
      <c r="G168" s="40"/>
      <c r="H168" s="40"/>
      <c r="I168" s="220"/>
      <c r="J168" s="40"/>
      <c r="K168" s="40"/>
      <c r="L168" s="44"/>
      <c r="M168" s="221"/>
      <c r="N168" s="222"/>
      <c r="O168" s="85"/>
      <c r="P168" s="85"/>
      <c r="Q168" s="85"/>
      <c r="R168" s="85"/>
      <c r="S168" s="85"/>
      <c r="T168" s="86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120</v>
      </c>
      <c r="AU168" s="17" t="s">
        <v>82</v>
      </c>
    </row>
    <row r="169" s="13" customFormat="1">
      <c r="A169" s="13"/>
      <c r="B169" s="223"/>
      <c r="C169" s="224"/>
      <c r="D169" s="225" t="s">
        <v>135</v>
      </c>
      <c r="E169" s="226" t="s">
        <v>21</v>
      </c>
      <c r="F169" s="227" t="s">
        <v>220</v>
      </c>
      <c r="G169" s="224"/>
      <c r="H169" s="228">
        <v>29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135</v>
      </c>
      <c r="AU169" s="234" t="s">
        <v>82</v>
      </c>
      <c r="AV169" s="13" t="s">
        <v>82</v>
      </c>
      <c r="AW169" s="13" t="s">
        <v>34</v>
      </c>
      <c r="AX169" s="13" t="s">
        <v>78</v>
      </c>
      <c r="AY169" s="234" t="s">
        <v>111</v>
      </c>
    </row>
    <row r="170" s="2" customFormat="1" ht="24.15" customHeight="1">
      <c r="A170" s="38"/>
      <c r="B170" s="39"/>
      <c r="C170" s="205" t="s">
        <v>221</v>
      </c>
      <c r="D170" s="205" t="s">
        <v>113</v>
      </c>
      <c r="E170" s="206" t="s">
        <v>222</v>
      </c>
      <c r="F170" s="207" t="s">
        <v>223</v>
      </c>
      <c r="G170" s="208" t="s">
        <v>132</v>
      </c>
      <c r="H170" s="209">
        <v>29</v>
      </c>
      <c r="I170" s="210"/>
      <c r="J170" s="211">
        <f>ROUND(I170*H170,2)</f>
        <v>0</v>
      </c>
      <c r="K170" s="207" t="s">
        <v>117</v>
      </c>
      <c r="L170" s="44"/>
      <c r="M170" s="212" t="s">
        <v>21</v>
      </c>
      <c r="N170" s="213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6" t="s">
        <v>118</v>
      </c>
      <c r="AT170" s="216" t="s">
        <v>113</v>
      </c>
      <c r="AU170" s="216" t="s">
        <v>82</v>
      </c>
      <c r="AY170" s="17" t="s">
        <v>111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118</v>
      </c>
      <c r="BK170" s="217">
        <f>ROUND(I170*H170,2)</f>
        <v>0</v>
      </c>
      <c r="BL170" s="17" t="s">
        <v>118</v>
      </c>
      <c r="BM170" s="216" t="s">
        <v>224</v>
      </c>
    </row>
    <row r="171" s="2" customFormat="1">
      <c r="A171" s="38"/>
      <c r="B171" s="39"/>
      <c r="C171" s="40"/>
      <c r="D171" s="218" t="s">
        <v>120</v>
      </c>
      <c r="E171" s="40"/>
      <c r="F171" s="219" t="s">
        <v>225</v>
      </c>
      <c r="G171" s="40"/>
      <c r="H171" s="40"/>
      <c r="I171" s="220"/>
      <c r="J171" s="40"/>
      <c r="K171" s="40"/>
      <c r="L171" s="44"/>
      <c r="M171" s="221"/>
      <c r="N171" s="222"/>
      <c r="O171" s="85"/>
      <c r="P171" s="85"/>
      <c r="Q171" s="85"/>
      <c r="R171" s="85"/>
      <c r="S171" s="85"/>
      <c r="T171" s="86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120</v>
      </c>
      <c r="AU171" s="17" t="s">
        <v>82</v>
      </c>
    </row>
    <row r="172" s="13" customFormat="1">
      <c r="A172" s="13"/>
      <c r="B172" s="223"/>
      <c r="C172" s="224"/>
      <c r="D172" s="225" t="s">
        <v>135</v>
      </c>
      <c r="E172" s="226" t="s">
        <v>21</v>
      </c>
      <c r="F172" s="227" t="s">
        <v>226</v>
      </c>
      <c r="G172" s="224"/>
      <c r="H172" s="228">
        <v>29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135</v>
      </c>
      <c r="AU172" s="234" t="s">
        <v>82</v>
      </c>
      <c r="AV172" s="13" t="s">
        <v>82</v>
      </c>
      <c r="AW172" s="13" t="s">
        <v>34</v>
      </c>
      <c r="AX172" s="13" t="s">
        <v>78</v>
      </c>
      <c r="AY172" s="234" t="s">
        <v>111</v>
      </c>
    </row>
    <row r="173" s="2" customFormat="1" ht="24.15" customHeight="1">
      <c r="A173" s="38"/>
      <c r="B173" s="39"/>
      <c r="C173" s="205" t="s">
        <v>227</v>
      </c>
      <c r="D173" s="205" t="s">
        <v>113</v>
      </c>
      <c r="E173" s="206" t="s">
        <v>228</v>
      </c>
      <c r="F173" s="207" t="s">
        <v>229</v>
      </c>
      <c r="G173" s="208" t="s">
        <v>132</v>
      </c>
      <c r="H173" s="209">
        <v>7</v>
      </c>
      <c r="I173" s="210"/>
      <c r="J173" s="211">
        <f>ROUND(I173*H173,2)</f>
        <v>0</v>
      </c>
      <c r="K173" s="207" t="s">
        <v>117</v>
      </c>
      <c r="L173" s="44"/>
      <c r="M173" s="212" t="s">
        <v>21</v>
      </c>
      <c r="N173" s="213" t="s">
        <v>46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6" t="s">
        <v>118</v>
      </c>
      <c r="AT173" s="216" t="s">
        <v>113</v>
      </c>
      <c r="AU173" s="216" t="s">
        <v>82</v>
      </c>
      <c r="AY173" s="17" t="s">
        <v>111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118</v>
      </c>
      <c r="BK173" s="217">
        <f>ROUND(I173*H173,2)</f>
        <v>0</v>
      </c>
      <c r="BL173" s="17" t="s">
        <v>118</v>
      </c>
      <c r="BM173" s="216" t="s">
        <v>230</v>
      </c>
    </row>
    <row r="174" s="2" customFormat="1">
      <c r="A174" s="38"/>
      <c r="B174" s="39"/>
      <c r="C174" s="40"/>
      <c r="D174" s="218" t="s">
        <v>120</v>
      </c>
      <c r="E174" s="40"/>
      <c r="F174" s="219" t="s">
        <v>231</v>
      </c>
      <c r="G174" s="40"/>
      <c r="H174" s="40"/>
      <c r="I174" s="220"/>
      <c r="J174" s="40"/>
      <c r="K174" s="40"/>
      <c r="L174" s="44"/>
      <c r="M174" s="221"/>
      <c r="N174" s="222"/>
      <c r="O174" s="85"/>
      <c r="P174" s="85"/>
      <c r="Q174" s="85"/>
      <c r="R174" s="85"/>
      <c r="S174" s="85"/>
      <c r="T174" s="86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120</v>
      </c>
      <c r="AU174" s="17" t="s">
        <v>82</v>
      </c>
    </row>
    <row r="175" s="13" customFormat="1">
      <c r="A175" s="13"/>
      <c r="B175" s="223"/>
      <c r="C175" s="224"/>
      <c r="D175" s="225" t="s">
        <v>135</v>
      </c>
      <c r="E175" s="226" t="s">
        <v>21</v>
      </c>
      <c r="F175" s="227" t="s">
        <v>232</v>
      </c>
      <c r="G175" s="224"/>
      <c r="H175" s="228">
        <v>7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135</v>
      </c>
      <c r="AU175" s="234" t="s">
        <v>82</v>
      </c>
      <c r="AV175" s="13" t="s">
        <v>82</v>
      </c>
      <c r="AW175" s="13" t="s">
        <v>34</v>
      </c>
      <c r="AX175" s="13" t="s">
        <v>78</v>
      </c>
      <c r="AY175" s="234" t="s">
        <v>111</v>
      </c>
    </row>
    <row r="176" s="2" customFormat="1" ht="24.15" customHeight="1">
      <c r="A176" s="38"/>
      <c r="B176" s="39"/>
      <c r="C176" s="205" t="s">
        <v>8</v>
      </c>
      <c r="D176" s="205" t="s">
        <v>113</v>
      </c>
      <c r="E176" s="206" t="s">
        <v>233</v>
      </c>
      <c r="F176" s="207" t="s">
        <v>234</v>
      </c>
      <c r="G176" s="208" t="s">
        <v>132</v>
      </c>
      <c r="H176" s="209">
        <v>7</v>
      </c>
      <c r="I176" s="210"/>
      <c r="J176" s="211">
        <f>ROUND(I176*H176,2)</f>
        <v>0</v>
      </c>
      <c r="K176" s="207" t="s">
        <v>117</v>
      </c>
      <c r="L176" s="44"/>
      <c r="M176" s="212" t="s">
        <v>21</v>
      </c>
      <c r="N176" s="213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6" t="s">
        <v>118</v>
      </c>
      <c r="AT176" s="216" t="s">
        <v>113</v>
      </c>
      <c r="AU176" s="216" t="s">
        <v>82</v>
      </c>
      <c r="AY176" s="17" t="s">
        <v>111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7" t="s">
        <v>118</v>
      </c>
      <c r="BK176" s="217">
        <f>ROUND(I176*H176,2)</f>
        <v>0</v>
      </c>
      <c r="BL176" s="17" t="s">
        <v>118</v>
      </c>
      <c r="BM176" s="216" t="s">
        <v>235</v>
      </c>
    </row>
    <row r="177" s="2" customFormat="1">
      <c r="A177" s="38"/>
      <c r="B177" s="39"/>
      <c r="C177" s="40"/>
      <c r="D177" s="218" t="s">
        <v>120</v>
      </c>
      <c r="E177" s="40"/>
      <c r="F177" s="219" t="s">
        <v>236</v>
      </c>
      <c r="G177" s="40"/>
      <c r="H177" s="40"/>
      <c r="I177" s="220"/>
      <c r="J177" s="40"/>
      <c r="K177" s="40"/>
      <c r="L177" s="44"/>
      <c r="M177" s="221"/>
      <c r="N177" s="222"/>
      <c r="O177" s="85"/>
      <c r="P177" s="85"/>
      <c r="Q177" s="85"/>
      <c r="R177" s="85"/>
      <c r="S177" s="85"/>
      <c r="T177" s="86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120</v>
      </c>
      <c r="AU177" s="17" t="s">
        <v>82</v>
      </c>
    </row>
    <row r="178" s="13" customFormat="1">
      <c r="A178" s="13"/>
      <c r="B178" s="223"/>
      <c r="C178" s="224"/>
      <c r="D178" s="225" t="s">
        <v>135</v>
      </c>
      <c r="E178" s="226" t="s">
        <v>21</v>
      </c>
      <c r="F178" s="227" t="s">
        <v>237</v>
      </c>
      <c r="G178" s="224"/>
      <c r="H178" s="228">
        <v>7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135</v>
      </c>
      <c r="AU178" s="234" t="s">
        <v>82</v>
      </c>
      <c r="AV178" s="13" t="s">
        <v>82</v>
      </c>
      <c r="AW178" s="13" t="s">
        <v>34</v>
      </c>
      <c r="AX178" s="13" t="s">
        <v>78</v>
      </c>
      <c r="AY178" s="234" t="s">
        <v>111</v>
      </c>
    </row>
    <row r="179" s="2" customFormat="1" ht="24.15" customHeight="1">
      <c r="A179" s="38"/>
      <c r="B179" s="39"/>
      <c r="C179" s="205" t="s">
        <v>238</v>
      </c>
      <c r="D179" s="205" t="s">
        <v>113</v>
      </c>
      <c r="E179" s="206" t="s">
        <v>239</v>
      </c>
      <c r="F179" s="207" t="s">
        <v>240</v>
      </c>
      <c r="G179" s="208" t="s">
        <v>116</v>
      </c>
      <c r="H179" s="209">
        <v>4400</v>
      </c>
      <c r="I179" s="210"/>
      <c r="J179" s="211">
        <f>ROUND(I179*H179,2)</f>
        <v>0</v>
      </c>
      <c r="K179" s="207" t="s">
        <v>117</v>
      </c>
      <c r="L179" s="44"/>
      <c r="M179" s="212" t="s">
        <v>21</v>
      </c>
      <c r="N179" s="213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6" t="s">
        <v>118</v>
      </c>
      <c r="AT179" s="216" t="s">
        <v>113</v>
      </c>
      <c r="AU179" s="216" t="s">
        <v>82</v>
      </c>
      <c r="AY179" s="17" t="s">
        <v>111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7" t="s">
        <v>118</v>
      </c>
      <c r="BK179" s="217">
        <f>ROUND(I179*H179,2)</f>
        <v>0</v>
      </c>
      <c r="BL179" s="17" t="s">
        <v>118</v>
      </c>
      <c r="BM179" s="216" t="s">
        <v>241</v>
      </c>
    </row>
    <row r="180" s="2" customFormat="1">
      <c r="A180" s="38"/>
      <c r="B180" s="39"/>
      <c r="C180" s="40"/>
      <c r="D180" s="218" t="s">
        <v>120</v>
      </c>
      <c r="E180" s="40"/>
      <c r="F180" s="219" t="s">
        <v>242</v>
      </c>
      <c r="G180" s="40"/>
      <c r="H180" s="40"/>
      <c r="I180" s="220"/>
      <c r="J180" s="40"/>
      <c r="K180" s="40"/>
      <c r="L180" s="44"/>
      <c r="M180" s="221"/>
      <c r="N180" s="222"/>
      <c r="O180" s="85"/>
      <c r="P180" s="85"/>
      <c r="Q180" s="85"/>
      <c r="R180" s="85"/>
      <c r="S180" s="85"/>
      <c r="T180" s="86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120</v>
      </c>
      <c r="AU180" s="17" t="s">
        <v>82</v>
      </c>
    </row>
    <row r="181" s="2" customFormat="1" ht="16.5" customHeight="1">
      <c r="A181" s="38"/>
      <c r="B181" s="39"/>
      <c r="C181" s="246" t="s">
        <v>243</v>
      </c>
      <c r="D181" s="246" t="s">
        <v>244</v>
      </c>
      <c r="E181" s="247" t="s">
        <v>245</v>
      </c>
      <c r="F181" s="248" t="s">
        <v>246</v>
      </c>
      <c r="G181" s="249" t="s">
        <v>247</v>
      </c>
      <c r="H181" s="250">
        <v>88</v>
      </c>
      <c r="I181" s="251"/>
      <c r="J181" s="252">
        <f>ROUND(I181*H181,2)</f>
        <v>0</v>
      </c>
      <c r="K181" s="248" t="s">
        <v>117</v>
      </c>
      <c r="L181" s="253"/>
      <c r="M181" s="254" t="s">
        <v>21</v>
      </c>
      <c r="N181" s="255" t="s">
        <v>46</v>
      </c>
      <c r="O181" s="85"/>
      <c r="P181" s="214">
        <f>O181*H181</f>
        <v>0</v>
      </c>
      <c r="Q181" s="214">
        <v>0.001</v>
      </c>
      <c r="R181" s="214">
        <f>Q181*H181</f>
        <v>0.087999999999999995</v>
      </c>
      <c r="S181" s="214">
        <v>0</v>
      </c>
      <c r="T181" s="21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6" t="s">
        <v>200</v>
      </c>
      <c r="AT181" s="216" t="s">
        <v>244</v>
      </c>
      <c r="AU181" s="216" t="s">
        <v>82</v>
      </c>
      <c r="AY181" s="17" t="s">
        <v>111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7" t="s">
        <v>118</v>
      </c>
      <c r="BK181" s="217">
        <f>ROUND(I181*H181,2)</f>
        <v>0</v>
      </c>
      <c r="BL181" s="17" t="s">
        <v>118</v>
      </c>
      <c r="BM181" s="216" t="s">
        <v>248</v>
      </c>
    </row>
    <row r="182" s="2" customFormat="1">
      <c r="A182" s="38"/>
      <c r="B182" s="39"/>
      <c r="C182" s="40"/>
      <c r="D182" s="218" t="s">
        <v>120</v>
      </c>
      <c r="E182" s="40"/>
      <c r="F182" s="219" t="s">
        <v>249</v>
      </c>
      <c r="G182" s="40"/>
      <c r="H182" s="40"/>
      <c r="I182" s="220"/>
      <c r="J182" s="40"/>
      <c r="K182" s="40"/>
      <c r="L182" s="44"/>
      <c r="M182" s="221"/>
      <c r="N182" s="222"/>
      <c r="O182" s="85"/>
      <c r="P182" s="85"/>
      <c r="Q182" s="85"/>
      <c r="R182" s="85"/>
      <c r="S182" s="85"/>
      <c r="T182" s="86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120</v>
      </c>
      <c r="AU182" s="17" t="s">
        <v>82</v>
      </c>
    </row>
    <row r="183" s="13" customFormat="1">
      <c r="A183" s="13"/>
      <c r="B183" s="223"/>
      <c r="C183" s="224"/>
      <c r="D183" s="225" t="s">
        <v>135</v>
      </c>
      <c r="E183" s="224"/>
      <c r="F183" s="227" t="s">
        <v>250</v>
      </c>
      <c r="G183" s="224"/>
      <c r="H183" s="228">
        <v>88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135</v>
      </c>
      <c r="AU183" s="234" t="s">
        <v>82</v>
      </c>
      <c r="AV183" s="13" t="s">
        <v>82</v>
      </c>
      <c r="AW183" s="13" t="s">
        <v>4</v>
      </c>
      <c r="AX183" s="13" t="s">
        <v>78</v>
      </c>
      <c r="AY183" s="234" t="s">
        <v>111</v>
      </c>
    </row>
    <row r="184" s="2" customFormat="1" ht="16.5" customHeight="1">
      <c r="A184" s="38"/>
      <c r="B184" s="39"/>
      <c r="C184" s="205" t="s">
        <v>251</v>
      </c>
      <c r="D184" s="205" t="s">
        <v>113</v>
      </c>
      <c r="E184" s="206" t="s">
        <v>252</v>
      </c>
      <c r="F184" s="207" t="s">
        <v>253</v>
      </c>
      <c r="G184" s="208" t="s">
        <v>116</v>
      </c>
      <c r="H184" s="209">
        <v>4400</v>
      </c>
      <c r="I184" s="210"/>
      <c r="J184" s="211">
        <f>ROUND(I184*H184,2)</f>
        <v>0</v>
      </c>
      <c r="K184" s="207" t="s">
        <v>117</v>
      </c>
      <c r="L184" s="44"/>
      <c r="M184" s="212" t="s">
        <v>21</v>
      </c>
      <c r="N184" s="213" t="s">
        <v>46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6" t="s">
        <v>118</v>
      </c>
      <c r="AT184" s="216" t="s">
        <v>113</v>
      </c>
      <c r="AU184" s="216" t="s">
        <v>82</v>
      </c>
      <c r="AY184" s="17" t="s">
        <v>111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7" t="s">
        <v>118</v>
      </c>
      <c r="BK184" s="217">
        <f>ROUND(I184*H184,2)</f>
        <v>0</v>
      </c>
      <c r="BL184" s="17" t="s">
        <v>118</v>
      </c>
      <c r="BM184" s="216" t="s">
        <v>254</v>
      </c>
    </row>
    <row r="185" s="2" customFormat="1">
      <c r="A185" s="38"/>
      <c r="B185" s="39"/>
      <c r="C185" s="40"/>
      <c r="D185" s="218" t="s">
        <v>120</v>
      </c>
      <c r="E185" s="40"/>
      <c r="F185" s="219" t="s">
        <v>255</v>
      </c>
      <c r="G185" s="40"/>
      <c r="H185" s="40"/>
      <c r="I185" s="220"/>
      <c r="J185" s="40"/>
      <c r="K185" s="40"/>
      <c r="L185" s="44"/>
      <c r="M185" s="221"/>
      <c r="N185" s="222"/>
      <c r="O185" s="85"/>
      <c r="P185" s="85"/>
      <c r="Q185" s="85"/>
      <c r="R185" s="85"/>
      <c r="S185" s="85"/>
      <c r="T185" s="86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120</v>
      </c>
      <c r="AU185" s="17" t="s">
        <v>82</v>
      </c>
    </row>
    <row r="186" s="13" customFormat="1">
      <c r="A186" s="13"/>
      <c r="B186" s="223"/>
      <c r="C186" s="224"/>
      <c r="D186" s="225" t="s">
        <v>135</v>
      </c>
      <c r="E186" s="226" t="s">
        <v>21</v>
      </c>
      <c r="F186" s="227" t="s">
        <v>256</v>
      </c>
      <c r="G186" s="224"/>
      <c r="H186" s="228">
        <v>4400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135</v>
      </c>
      <c r="AU186" s="234" t="s">
        <v>82</v>
      </c>
      <c r="AV186" s="13" t="s">
        <v>82</v>
      </c>
      <c r="AW186" s="13" t="s">
        <v>34</v>
      </c>
      <c r="AX186" s="13" t="s">
        <v>78</v>
      </c>
      <c r="AY186" s="234" t="s">
        <v>111</v>
      </c>
    </row>
    <row r="187" s="2" customFormat="1" ht="16.5" customHeight="1">
      <c r="A187" s="38"/>
      <c r="B187" s="39"/>
      <c r="C187" s="205" t="s">
        <v>257</v>
      </c>
      <c r="D187" s="205" t="s">
        <v>113</v>
      </c>
      <c r="E187" s="206" t="s">
        <v>258</v>
      </c>
      <c r="F187" s="207" t="s">
        <v>259</v>
      </c>
      <c r="G187" s="208" t="s">
        <v>132</v>
      </c>
      <c r="H187" s="209">
        <v>6</v>
      </c>
      <c r="I187" s="210"/>
      <c r="J187" s="211">
        <f>ROUND(I187*H187,2)</f>
        <v>0</v>
      </c>
      <c r="K187" s="207" t="s">
        <v>21</v>
      </c>
      <c r="L187" s="44"/>
      <c r="M187" s="256" t="s">
        <v>21</v>
      </c>
      <c r="N187" s="257" t="s">
        <v>46</v>
      </c>
      <c r="O187" s="258"/>
      <c r="P187" s="259">
        <f>O187*H187</f>
        <v>0</v>
      </c>
      <c r="Q187" s="259">
        <v>0</v>
      </c>
      <c r="R187" s="259">
        <f>Q187*H187</f>
        <v>0</v>
      </c>
      <c r="S187" s="259">
        <v>0</v>
      </c>
      <c r="T187" s="26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6" t="s">
        <v>118</v>
      </c>
      <c r="AT187" s="216" t="s">
        <v>113</v>
      </c>
      <c r="AU187" s="216" t="s">
        <v>82</v>
      </c>
      <c r="AY187" s="17" t="s">
        <v>111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7" t="s">
        <v>118</v>
      </c>
      <c r="BK187" s="217">
        <f>ROUND(I187*H187,2)</f>
        <v>0</v>
      </c>
      <c r="BL187" s="17" t="s">
        <v>118</v>
      </c>
      <c r="BM187" s="216" t="s">
        <v>260</v>
      </c>
    </row>
    <row r="188" s="2" customFormat="1" ht="6.96" customHeight="1">
      <c r="A188" s="38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zUP4Wyd6snOvVhpak2J/F32akfxaLX5j1A8r1KpR3Nfv5/+tZ9xdfwh+WkLfVxD+SEoiWviEIKWucTPlvGAlYQ==" hashValue="0JawfzwxNOj2UT9QI3p0qF4Wa7axsx0YJO3bd42aihmPO6IUxoow8c7RwCnXFpDWEK5kT0BEKMkHY23kh1JOWg==" algorithmName="SHA-512" password="CC35"/>
  <autoFilter ref="C80:K1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1_02/111212311"/>
    <hyperlink ref="F89" r:id="rId2" display="https://podminky.urs.cz/item/CS_URS_2021_02/112151111"/>
    <hyperlink ref="F101" r:id="rId3" display="https://podminky.urs.cz/item/CS_URS_2021_02/112151112"/>
    <hyperlink ref="F114" r:id="rId4" display="https://podminky.urs.cz/item/CS_URS_2021_02/112151113"/>
    <hyperlink ref="F129" r:id="rId5" display="https://podminky.urs.cz/item/CS_URS_2021_02/112151114"/>
    <hyperlink ref="F143" r:id="rId6" display="https://podminky.urs.cz/item/CS_URS_2021_02/112151115"/>
    <hyperlink ref="F149" r:id="rId7" display="https://podminky.urs.cz/item/CS_URS_2021_02/112151116"/>
    <hyperlink ref="F155" r:id="rId8" display="https://podminky.urs.cz/item/CS_URS_2021_02/112151117"/>
    <hyperlink ref="F163" r:id="rId9" display="https://podminky.urs.cz/item/CS_URS_2021_02/112151118"/>
    <hyperlink ref="F168" r:id="rId10" display="https://podminky.urs.cz/item/CS_URS_2021_02/162201411"/>
    <hyperlink ref="F171" r:id="rId11" display="https://podminky.urs.cz/item/CS_URS_2021_02/162201412"/>
    <hyperlink ref="F174" r:id="rId12" display="https://podminky.urs.cz/item/CS_URS_2021_02/162201413"/>
    <hyperlink ref="F177" r:id="rId13" display="https://podminky.urs.cz/item/CS_URS_2021_02/162201414"/>
    <hyperlink ref="F180" r:id="rId14" display="https://podminky.urs.cz/item/CS_URS_2021_02/181451121"/>
    <hyperlink ref="F182" r:id="rId15" display="https://podminky.urs.cz/item/CS_URS_2021_02/00572100"/>
    <hyperlink ref="F185" r:id="rId16" display="https://podminky.urs.cz/item/CS_URS_2021_02/18340315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82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Řečický potok, Lanžov, probírka břehového porostu, ř.km 0,000 - 0440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261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21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89</v>
      </c>
      <c r="G12" s="38"/>
      <c r="H12" s="38"/>
      <c r="I12" s="133" t="s">
        <v>24</v>
      </c>
      <c r="J12" s="138" t="str">
        <f>'Rekapitulace stavby'!AN8</f>
        <v>18. 8. 2021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21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21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27</v>
      </c>
      <c r="J23" s="137" t="s">
        <v>21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36</v>
      </c>
      <c r="F24" s="38"/>
      <c r="G24" s="38"/>
      <c r="H24" s="38"/>
      <c r="I24" s="133" t="s">
        <v>29</v>
      </c>
      <c r="J24" s="137" t="s">
        <v>21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37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39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41</v>
      </c>
      <c r="G32" s="38"/>
      <c r="H32" s="38"/>
      <c r="I32" s="146" t="s">
        <v>40</v>
      </c>
      <c r="J32" s="146" t="s">
        <v>42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43</v>
      </c>
      <c r="E33" s="133" t="s">
        <v>44</v>
      </c>
      <c r="F33" s="148">
        <f>ROUND((SUM(BE81:BE88)),  2)</f>
        <v>0</v>
      </c>
      <c r="G33" s="38"/>
      <c r="H33" s="38"/>
      <c r="I33" s="149">
        <v>0.20999999999999999</v>
      </c>
      <c r="J33" s="148">
        <f>ROUND(((SUM(BE81:BE88))*I33),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45</v>
      </c>
      <c r="F34" s="148">
        <f>ROUND((SUM(BF81:BF88)),  2)</f>
        <v>0</v>
      </c>
      <c r="G34" s="38"/>
      <c r="H34" s="38"/>
      <c r="I34" s="149">
        <v>0.14999999999999999</v>
      </c>
      <c r="J34" s="148">
        <f>ROUND(((SUM(BF81:BF88))*I34),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43</v>
      </c>
      <c r="E35" s="133" t="s">
        <v>46</v>
      </c>
      <c r="F35" s="148">
        <f>ROUND((SUM(BG81:BG88)),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47</v>
      </c>
      <c r="F36" s="148">
        <f>ROUND((SUM(BH81:BH88)),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48</v>
      </c>
      <c r="F37" s="148">
        <f>ROUND((SUM(BI81:BI88)),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Řečický potok, Lanžov, probírka břehového porostu, ř.km 0,000 - 0440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VON - Vedlejší a ostatní náklady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Nové Město nad Cidlinou</v>
      </c>
      <c r="G52" s="40"/>
      <c r="H52" s="40"/>
      <c r="I52" s="32" t="s">
        <v>24</v>
      </c>
      <c r="J52" s="73" t="str">
        <f>IF(J12="","",J12)</f>
        <v>18. 8. 2021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Táborský, DiS.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71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6"/>
      <c r="C60" s="167"/>
      <c r="D60" s="168" t="s">
        <v>262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263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96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Řečický potok, Lanžov, probírka břehového porostu, ř.km 0,000 - 0440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VON - Vedlejší a ostatní náklady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Nové Město nad Cidlinou</v>
      </c>
      <c r="G75" s="40"/>
      <c r="H75" s="40"/>
      <c r="I75" s="32" t="s">
        <v>24</v>
      </c>
      <c r="J75" s="73" t="str">
        <f>IF(J12="","",J12)</f>
        <v>18. 8. 2021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</v>
      </c>
      <c r="G77" s="40"/>
      <c r="H77" s="40"/>
      <c r="I77" s="32" t="s">
        <v>32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Lukáš Táborský, DiS.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97</v>
      </c>
      <c r="D80" s="181" t="s">
        <v>58</v>
      </c>
      <c r="E80" s="181" t="s">
        <v>54</v>
      </c>
      <c r="F80" s="181" t="s">
        <v>55</v>
      </c>
      <c r="G80" s="181" t="s">
        <v>98</v>
      </c>
      <c r="H80" s="181" t="s">
        <v>99</v>
      </c>
      <c r="I80" s="181" t="s">
        <v>100</v>
      </c>
      <c r="J80" s="181" t="s">
        <v>92</v>
      </c>
      <c r="K80" s="182" t="s">
        <v>101</v>
      </c>
      <c r="L80" s="183"/>
      <c r="M80" s="93" t="s">
        <v>21</v>
      </c>
      <c r="N80" s="94" t="s">
        <v>43</v>
      </c>
      <c r="O80" s="94" t="s">
        <v>102</v>
      </c>
      <c r="P80" s="94" t="s">
        <v>103</v>
      </c>
      <c r="Q80" s="94" t="s">
        <v>104</v>
      </c>
      <c r="R80" s="94" t="s">
        <v>105</v>
      </c>
      <c r="S80" s="94" t="s">
        <v>106</v>
      </c>
      <c r="T80" s="95" t="s">
        <v>107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108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93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264</v>
      </c>
      <c r="F82" s="192" t="s">
        <v>265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P83+P84</f>
        <v>0</v>
      </c>
      <c r="Q82" s="197"/>
      <c r="R82" s="198">
        <f>R83+R84</f>
        <v>0</v>
      </c>
      <c r="S82" s="197"/>
      <c r="T82" s="199">
        <f>T83+T84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72</v>
      </c>
      <c r="AU82" s="201" t="s">
        <v>73</v>
      </c>
      <c r="AY82" s="200" t="s">
        <v>111</v>
      </c>
      <c r="BK82" s="202">
        <f>BK83+BK84</f>
        <v>0</v>
      </c>
    </row>
    <row r="83" s="2" customFormat="1" ht="16.5" customHeight="1">
      <c r="A83" s="38"/>
      <c r="B83" s="39"/>
      <c r="C83" s="205" t="s">
        <v>78</v>
      </c>
      <c r="D83" s="205" t="s">
        <v>113</v>
      </c>
      <c r="E83" s="206" t="s">
        <v>266</v>
      </c>
      <c r="F83" s="207" t="s">
        <v>267</v>
      </c>
      <c r="G83" s="208" t="s">
        <v>124</v>
      </c>
      <c r="H83" s="209">
        <v>1</v>
      </c>
      <c r="I83" s="210"/>
      <c r="J83" s="211">
        <f>ROUND(I83*H83,2)</f>
        <v>0</v>
      </c>
      <c r="K83" s="207" t="s">
        <v>21</v>
      </c>
      <c r="L83" s="44"/>
      <c r="M83" s="212" t="s">
        <v>21</v>
      </c>
      <c r="N83" s="213" t="s">
        <v>46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6" t="s">
        <v>118</v>
      </c>
      <c r="AT83" s="216" t="s">
        <v>113</v>
      </c>
      <c r="AU83" s="216" t="s">
        <v>78</v>
      </c>
      <c r="AY83" s="17" t="s">
        <v>111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7" t="s">
        <v>118</v>
      </c>
      <c r="BK83" s="217">
        <f>ROUND(I83*H83,2)</f>
        <v>0</v>
      </c>
      <c r="BL83" s="17" t="s">
        <v>118</v>
      </c>
      <c r="BM83" s="216" t="s">
        <v>268</v>
      </c>
    </row>
    <row r="84" s="12" customFormat="1" ht="22.8" customHeight="1">
      <c r="A84" s="12"/>
      <c r="B84" s="189"/>
      <c r="C84" s="190"/>
      <c r="D84" s="191" t="s">
        <v>72</v>
      </c>
      <c r="E84" s="203" t="s">
        <v>269</v>
      </c>
      <c r="F84" s="203" t="s">
        <v>270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SUM(P85:P88)</f>
        <v>0</v>
      </c>
      <c r="Q84" s="197"/>
      <c r="R84" s="198">
        <f>SUM(R85:R88)</f>
        <v>0</v>
      </c>
      <c r="S84" s="197"/>
      <c r="T84" s="199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72</v>
      </c>
      <c r="AU84" s="201" t="s">
        <v>78</v>
      </c>
      <c r="AY84" s="200" t="s">
        <v>111</v>
      </c>
      <c r="BK84" s="202">
        <f>SUM(BK85:BK88)</f>
        <v>0</v>
      </c>
    </row>
    <row r="85" s="2" customFormat="1" ht="24.15" customHeight="1">
      <c r="A85" s="38"/>
      <c r="B85" s="39"/>
      <c r="C85" s="205" t="s">
        <v>82</v>
      </c>
      <c r="D85" s="205" t="s">
        <v>113</v>
      </c>
      <c r="E85" s="206" t="s">
        <v>271</v>
      </c>
      <c r="F85" s="207" t="s">
        <v>272</v>
      </c>
      <c r="G85" s="208" t="s">
        <v>124</v>
      </c>
      <c r="H85" s="209">
        <v>1</v>
      </c>
      <c r="I85" s="210"/>
      <c r="J85" s="211">
        <f>ROUND(I85*H85,2)</f>
        <v>0</v>
      </c>
      <c r="K85" s="207" t="s">
        <v>21</v>
      </c>
      <c r="L85" s="44"/>
      <c r="M85" s="212" t="s">
        <v>21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118</v>
      </c>
      <c r="AT85" s="216" t="s">
        <v>113</v>
      </c>
      <c r="AU85" s="216" t="s">
        <v>82</v>
      </c>
      <c r="AY85" s="17" t="s">
        <v>111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118</v>
      </c>
      <c r="BK85" s="217">
        <f>ROUND(I85*H85,2)</f>
        <v>0</v>
      </c>
      <c r="BL85" s="17" t="s">
        <v>118</v>
      </c>
      <c r="BM85" s="216" t="s">
        <v>273</v>
      </c>
    </row>
    <row r="86" s="2" customFormat="1" ht="24.15" customHeight="1">
      <c r="A86" s="38"/>
      <c r="B86" s="39"/>
      <c r="C86" s="205" t="s">
        <v>146</v>
      </c>
      <c r="D86" s="205" t="s">
        <v>113</v>
      </c>
      <c r="E86" s="206" t="s">
        <v>274</v>
      </c>
      <c r="F86" s="207" t="s">
        <v>275</v>
      </c>
      <c r="G86" s="208" t="s">
        <v>124</v>
      </c>
      <c r="H86" s="209">
        <v>1</v>
      </c>
      <c r="I86" s="210"/>
      <c r="J86" s="211">
        <f>ROUND(I86*H86,2)</f>
        <v>0</v>
      </c>
      <c r="K86" s="207" t="s">
        <v>21</v>
      </c>
      <c r="L86" s="44"/>
      <c r="M86" s="212" t="s">
        <v>21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118</v>
      </c>
      <c r="AT86" s="216" t="s">
        <v>113</v>
      </c>
      <c r="AU86" s="216" t="s">
        <v>82</v>
      </c>
      <c r="AY86" s="17" t="s">
        <v>111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118</v>
      </c>
      <c r="BK86" s="217">
        <f>ROUND(I86*H86,2)</f>
        <v>0</v>
      </c>
      <c r="BL86" s="17" t="s">
        <v>118</v>
      </c>
      <c r="BM86" s="216" t="s">
        <v>276</v>
      </c>
    </row>
    <row r="87" s="2" customFormat="1" ht="21.75" customHeight="1">
      <c r="A87" s="38"/>
      <c r="B87" s="39"/>
      <c r="C87" s="205" t="s">
        <v>186</v>
      </c>
      <c r="D87" s="205" t="s">
        <v>113</v>
      </c>
      <c r="E87" s="206" t="s">
        <v>277</v>
      </c>
      <c r="F87" s="207" t="s">
        <v>278</v>
      </c>
      <c r="G87" s="208" t="s">
        <v>124</v>
      </c>
      <c r="H87" s="209">
        <v>1</v>
      </c>
      <c r="I87" s="210"/>
      <c r="J87" s="211">
        <f>ROUND(I87*H87,2)</f>
        <v>0</v>
      </c>
      <c r="K87" s="207" t="s">
        <v>21</v>
      </c>
      <c r="L87" s="44"/>
      <c r="M87" s="212" t="s">
        <v>21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6" t="s">
        <v>118</v>
      </c>
      <c r="AT87" s="216" t="s">
        <v>113</v>
      </c>
      <c r="AU87" s="216" t="s">
        <v>82</v>
      </c>
      <c r="AY87" s="17" t="s">
        <v>111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7" t="s">
        <v>118</v>
      </c>
      <c r="BK87" s="217">
        <f>ROUND(I87*H87,2)</f>
        <v>0</v>
      </c>
      <c r="BL87" s="17" t="s">
        <v>118</v>
      </c>
      <c r="BM87" s="216" t="s">
        <v>279</v>
      </c>
    </row>
    <row r="88" s="2" customFormat="1" ht="16.5" customHeight="1">
      <c r="A88" s="38"/>
      <c r="B88" s="39"/>
      <c r="C88" s="205" t="s">
        <v>173</v>
      </c>
      <c r="D88" s="205" t="s">
        <v>113</v>
      </c>
      <c r="E88" s="206" t="s">
        <v>280</v>
      </c>
      <c r="F88" s="207" t="s">
        <v>281</v>
      </c>
      <c r="G88" s="208" t="s">
        <v>282</v>
      </c>
      <c r="H88" s="209">
        <v>1</v>
      </c>
      <c r="I88" s="210"/>
      <c r="J88" s="211">
        <f>ROUND(I88*H88,2)</f>
        <v>0</v>
      </c>
      <c r="K88" s="207" t="s">
        <v>21</v>
      </c>
      <c r="L88" s="44"/>
      <c r="M88" s="256" t="s">
        <v>21</v>
      </c>
      <c r="N88" s="257" t="s">
        <v>46</v>
      </c>
      <c r="O88" s="258"/>
      <c r="P88" s="259">
        <f>O88*H88</f>
        <v>0</v>
      </c>
      <c r="Q88" s="259">
        <v>0</v>
      </c>
      <c r="R88" s="259">
        <f>Q88*H88</f>
        <v>0</v>
      </c>
      <c r="S88" s="259">
        <v>0</v>
      </c>
      <c r="T88" s="260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283</v>
      </c>
      <c r="AT88" s="216" t="s">
        <v>113</v>
      </c>
      <c r="AU88" s="216" t="s">
        <v>82</v>
      </c>
      <c r="AY88" s="17" t="s">
        <v>111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118</v>
      </c>
      <c r="BK88" s="217">
        <f>ROUND(I88*H88,2)</f>
        <v>0</v>
      </c>
      <c r="BL88" s="17" t="s">
        <v>283</v>
      </c>
      <c r="BM88" s="216" t="s">
        <v>284</v>
      </c>
    </row>
    <row r="89" s="2" customFormat="1" ht="6.96" customHeight="1">
      <c r="A89" s="38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4"/>
      <c r="M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</sheetData>
  <sheetProtection sheet="1" autoFilter="0" formatColumns="0" formatRows="0" objects="1" scenarios="1" spinCount="100000" saltValue="5uDX7Oj2+c6q/CD/R3fegGehrh1ExW18ZEfyJe4aQRy5yNCDEpQGr7O2XBUi89AiWS2XGIWB8XuzVmuGKpPtpw==" hashValue="nkxHmkXKFJisfZQkBWYLjKP5XbFFR2CDjvM3x5cYPXOTyUkU2vkvNh2h+8amlBSH4Co6xZtZJ1RZ/oSVJFc+/A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285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286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287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288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289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290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291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292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293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294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295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80</v>
      </c>
      <c r="F18" s="272" t="s">
        <v>296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297</v>
      </c>
      <c r="F19" s="272" t="s">
        <v>298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299</v>
      </c>
      <c r="F20" s="272" t="s">
        <v>300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83</v>
      </c>
      <c r="F21" s="272" t="s">
        <v>84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301</v>
      </c>
      <c r="F22" s="272" t="s">
        <v>302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303</v>
      </c>
      <c r="F23" s="272" t="s">
        <v>304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305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306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307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308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309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310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311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312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313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97</v>
      </c>
      <c r="F36" s="272"/>
      <c r="G36" s="272" t="s">
        <v>314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315</v>
      </c>
      <c r="F37" s="272"/>
      <c r="G37" s="272" t="s">
        <v>316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54</v>
      </c>
      <c r="F38" s="272"/>
      <c r="G38" s="272" t="s">
        <v>317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55</v>
      </c>
      <c r="F39" s="272"/>
      <c r="G39" s="272" t="s">
        <v>318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98</v>
      </c>
      <c r="F40" s="272"/>
      <c r="G40" s="272" t="s">
        <v>319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99</v>
      </c>
      <c r="F41" s="272"/>
      <c r="G41" s="272" t="s">
        <v>320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321</v>
      </c>
      <c r="F42" s="272"/>
      <c r="G42" s="272" t="s">
        <v>322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323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324</v>
      </c>
      <c r="F44" s="272"/>
      <c r="G44" s="272" t="s">
        <v>325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101</v>
      </c>
      <c r="F45" s="272"/>
      <c r="G45" s="272" t="s">
        <v>326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327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328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329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330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331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332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333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334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335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336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337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338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339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340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341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342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343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344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345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346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347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348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349</v>
      </c>
      <c r="D76" s="290"/>
      <c r="E76" s="290"/>
      <c r="F76" s="290" t="s">
        <v>350</v>
      </c>
      <c r="G76" s="291"/>
      <c r="H76" s="290" t="s">
        <v>55</v>
      </c>
      <c r="I76" s="290" t="s">
        <v>58</v>
      </c>
      <c r="J76" s="290" t="s">
        <v>351</v>
      </c>
      <c r="K76" s="289"/>
    </row>
    <row r="77" s="1" customFormat="1" ht="17.25" customHeight="1">
      <c r="B77" s="287"/>
      <c r="C77" s="292" t="s">
        <v>352</v>
      </c>
      <c r="D77" s="292"/>
      <c r="E77" s="292"/>
      <c r="F77" s="293" t="s">
        <v>353</v>
      </c>
      <c r="G77" s="294"/>
      <c r="H77" s="292"/>
      <c r="I77" s="292"/>
      <c r="J77" s="292" t="s">
        <v>354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54</v>
      </c>
      <c r="D79" s="297"/>
      <c r="E79" s="297"/>
      <c r="F79" s="298" t="s">
        <v>355</v>
      </c>
      <c r="G79" s="299"/>
      <c r="H79" s="275" t="s">
        <v>356</v>
      </c>
      <c r="I79" s="275" t="s">
        <v>357</v>
      </c>
      <c r="J79" s="275">
        <v>20</v>
      </c>
      <c r="K79" s="289"/>
    </row>
    <row r="80" s="1" customFormat="1" ht="15" customHeight="1">
      <c r="B80" s="287"/>
      <c r="C80" s="275" t="s">
        <v>358</v>
      </c>
      <c r="D80" s="275"/>
      <c r="E80" s="275"/>
      <c r="F80" s="298" t="s">
        <v>355</v>
      </c>
      <c r="G80" s="299"/>
      <c r="H80" s="275" t="s">
        <v>359</v>
      </c>
      <c r="I80" s="275" t="s">
        <v>357</v>
      </c>
      <c r="J80" s="275">
        <v>120</v>
      </c>
      <c r="K80" s="289"/>
    </row>
    <row r="81" s="1" customFormat="1" ht="15" customHeight="1">
      <c r="B81" s="300"/>
      <c r="C81" s="275" t="s">
        <v>360</v>
      </c>
      <c r="D81" s="275"/>
      <c r="E81" s="275"/>
      <c r="F81" s="298" t="s">
        <v>361</v>
      </c>
      <c r="G81" s="299"/>
      <c r="H81" s="275" t="s">
        <v>362</v>
      </c>
      <c r="I81" s="275" t="s">
        <v>357</v>
      </c>
      <c r="J81" s="275">
        <v>50</v>
      </c>
      <c r="K81" s="289"/>
    </row>
    <row r="82" s="1" customFormat="1" ht="15" customHeight="1">
      <c r="B82" s="300"/>
      <c r="C82" s="275" t="s">
        <v>363</v>
      </c>
      <c r="D82" s="275"/>
      <c r="E82" s="275"/>
      <c r="F82" s="298" t="s">
        <v>355</v>
      </c>
      <c r="G82" s="299"/>
      <c r="H82" s="275" t="s">
        <v>364</v>
      </c>
      <c r="I82" s="275" t="s">
        <v>365</v>
      </c>
      <c r="J82" s="275"/>
      <c r="K82" s="289"/>
    </row>
    <row r="83" s="1" customFormat="1" ht="15" customHeight="1">
      <c r="B83" s="300"/>
      <c r="C83" s="301" t="s">
        <v>366</v>
      </c>
      <c r="D83" s="301"/>
      <c r="E83" s="301"/>
      <c r="F83" s="302" t="s">
        <v>361</v>
      </c>
      <c r="G83" s="301"/>
      <c r="H83" s="301" t="s">
        <v>367</v>
      </c>
      <c r="I83" s="301" t="s">
        <v>357</v>
      </c>
      <c r="J83" s="301">
        <v>15</v>
      </c>
      <c r="K83" s="289"/>
    </row>
    <row r="84" s="1" customFormat="1" ht="15" customHeight="1">
      <c r="B84" s="300"/>
      <c r="C84" s="301" t="s">
        <v>368</v>
      </c>
      <c r="D84" s="301"/>
      <c r="E84" s="301"/>
      <c r="F84" s="302" t="s">
        <v>361</v>
      </c>
      <c r="G84" s="301"/>
      <c r="H84" s="301" t="s">
        <v>369</v>
      </c>
      <c r="I84" s="301" t="s">
        <v>357</v>
      </c>
      <c r="J84" s="301">
        <v>15</v>
      </c>
      <c r="K84" s="289"/>
    </row>
    <row r="85" s="1" customFormat="1" ht="15" customHeight="1">
      <c r="B85" s="300"/>
      <c r="C85" s="301" t="s">
        <v>370</v>
      </c>
      <c r="D85" s="301"/>
      <c r="E85" s="301"/>
      <c r="F85" s="302" t="s">
        <v>361</v>
      </c>
      <c r="G85" s="301"/>
      <c r="H85" s="301" t="s">
        <v>371</v>
      </c>
      <c r="I85" s="301" t="s">
        <v>357</v>
      </c>
      <c r="J85" s="301">
        <v>20</v>
      </c>
      <c r="K85" s="289"/>
    </row>
    <row r="86" s="1" customFormat="1" ht="15" customHeight="1">
      <c r="B86" s="300"/>
      <c r="C86" s="301" t="s">
        <v>372</v>
      </c>
      <c r="D86" s="301"/>
      <c r="E86" s="301"/>
      <c r="F86" s="302" t="s">
        <v>361</v>
      </c>
      <c r="G86" s="301"/>
      <c r="H86" s="301" t="s">
        <v>373</v>
      </c>
      <c r="I86" s="301" t="s">
        <v>357</v>
      </c>
      <c r="J86" s="301">
        <v>20</v>
      </c>
      <c r="K86" s="289"/>
    </row>
    <row r="87" s="1" customFormat="1" ht="15" customHeight="1">
      <c r="B87" s="300"/>
      <c r="C87" s="275" t="s">
        <v>374</v>
      </c>
      <c r="D87" s="275"/>
      <c r="E87" s="275"/>
      <c r="F87" s="298" t="s">
        <v>361</v>
      </c>
      <c r="G87" s="299"/>
      <c r="H87" s="275" t="s">
        <v>375</v>
      </c>
      <c r="I87" s="275" t="s">
        <v>357</v>
      </c>
      <c r="J87" s="275">
        <v>50</v>
      </c>
      <c r="K87" s="289"/>
    </row>
    <row r="88" s="1" customFormat="1" ht="15" customHeight="1">
      <c r="B88" s="300"/>
      <c r="C88" s="275" t="s">
        <v>376</v>
      </c>
      <c r="D88" s="275"/>
      <c r="E88" s="275"/>
      <c r="F88" s="298" t="s">
        <v>361</v>
      </c>
      <c r="G88" s="299"/>
      <c r="H88" s="275" t="s">
        <v>377</v>
      </c>
      <c r="I88" s="275" t="s">
        <v>357</v>
      </c>
      <c r="J88" s="275">
        <v>20</v>
      </c>
      <c r="K88" s="289"/>
    </row>
    <row r="89" s="1" customFormat="1" ht="15" customHeight="1">
      <c r="B89" s="300"/>
      <c r="C89" s="275" t="s">
        <v>378</v>
      </c>
      <c r="D89" s="275"/>
      <c r="E89" s="275"/>
      <c r="F89" s="298" t="s">
        <v>361</v>
      </c>
      <c r="G89" s="299"/>
      <c r="H89" s="275" t="s">
        <v>379</v>
      </c>
      <c r="I89" s="275" t="s">
        <v>357</v>
      </c>
      <c r="J89" s="275">
        <v>20</v>
      </c>
      <c r="K89" s="289"/>
    </row>
    <row r="90" s="1" customFormat="1" ht="15" customHeight="1">
      <c r="B90" s="300"/>
      <c r="C90" s="275" t="s">
        <v>380</v>
      </c>
      <c r="D90" s="275"/>
      <c r="E90" s="275"/>
      <c r="F90" s="298" t="s">
        <v>361</v>
      </c>
      <c r="G90" s="299"/>
      <c r="H90" s="275" t="s">
        <v>381</v>
      </c>
      <c r="I90" s="275" t="s">
        <v>357</v>
      </c>
      <c r="J90" s="275">
        <v>50</v>
      </c>
      <c r="K90" s="289"/>
    </row>
    <row r="91" s="1" customFormat="1" ht="15" customHeight="1">
      <c r="B91" s="300"/>
      <c r="C91" s="275" t="s">
        <v>382</v>
      </c>
      <c r="D91" s="275"/>
      <c r="E91" s="275"/>
      <c r="F91" s="298" t="s">
        <v>361</v>
      </c>
      <c r="G91" s="299"/>
      <c r="H91" s="275" t="s">
        <v>382</v>
      </c>
      <c r="I91" s="275" t="s">
        <v>357</v>
      </c>
      <c r="J91" s="275">
        <v>50</v>
      </c>
      <c r="K91" s="289"/>
    </row>
    <row r="92" s="1" customFormat="1" ht="15" customHeight="1">
      <c r="B92" s="300"/>
      <c r="C92" s="275" t="s">
        <v>383</v>
      </c>
      <c r="D92" s="275"/>
      <c r="E92" s="275"/>
      <c r="F92" s="298" t="s">
        <v>361</v>
      </c>
      <c r="G92" s="299"/>
      <c r="H92" s="275" t="s">
        <v>384</v>
      </c>
      <c r="I92" s="275" t="s">
        <v>357</v>
      </c>
      <c r="J92" s="275">
        <v>255</v>
      </c>
      <c r="K92" s="289"/>
    </row>
    <row r="93" s="1" customFormat="1" ht="15" customHeight="1">
      <c r="B93" s="300"/>
      <c r="C93" s="275" t="s">
        <v>385</v>
      </c>
      <c r="D93" s="275"/>
      <c r="E93" s="275"/>
      <c r="F93" s="298" t="s">
        <v>355</v>
      </c>
      <c r="G93" s="299"/>
      <c r="H93" s="275" t="s">
        <v>386</v>
      </c>
      <c r="I93" s="275" t="s">
        <v>387</v>
      </c>
      <c r="J93" s="275"/>
      <c r="K93" s="289"/>
    </row>
    <row r="94" s="1" customFormat="1" ht="15" customHeight="1">
      <c r="B94" s="300"/>
      <c r="C94" s="275" t="s">
        <v>388</v>
      </c>
      <c r="D94" s="275"/>
      <c r="E94" s="275"/>
      <c r="F94" s="298" t="s">
        <v>355</v>
      </c>
      <c r="G94" s="299"/>
      <c r="H94" s="275" t="s">
        <v>389</v>
      </c>
      <c r="I94" s="275" t="s">
        <v>390</v>
      </c>
      <c r="J94" s="275"/>
      <c r="K94" s="289"/>
    </row>
    <row r="95" s="1" customFormat="1" ht="15" customHeight="1">
      <c r="B95" s="300"/>
      <c r="C95" s="275" t="s">
        <v>391</v>
      </c>
      <c r="D95" s="275"/>
      <c r="E95" s="275"/>
      <c r="F95" s="298" t="s">
        <v>355</v>
      </c>
      <c r="G95" s="299"/>
      <c r="H95" s="275" t="s">
        <v>391</v>
      </c>
      <c r="I95" s="275" t="s">
        <v>390</v>
      </c>
      <c r="J95" s="275"/>
      <c r="K95" s="289"/>
    </row>
    <row r="96" s="1" customFormat="1" ht="15" customHeight="1">
      <c r="B96" s="300"/>
      <c r="C96" s="275" t="s">
        <v>39</v>
      </c>
      <c r="D96" s="275"/>
      <c r="E96" s="275"/>
      <c r="F96" s="298" t="s">
        <v>355</v>
      </c>
      <c r="G96" s="299"/>
      <c r="H96" s="275" t="s">
        <v>392</v>
      </c>
      <c r="I96" s="275" t="s">
        <v>390</v>
      </c>
      <c r="J96" s="275"/>
      <c r="K96" s="289"/>
    </row>
    <row r="97" s="1" customFormat="1" ht="15" customHeight="1">
      <c r="B97" s="300"/>
      <c r="C97" s="275" t="s">
        <v>49</v>
      </c>
      <c r="D97" s="275"/>
      <c r="E97" s="275"/>
      <c r="F97" s="298" t="s">
        <v>355</v>
      </c>
      <c r="G97" s="299"/>
      <c r="H97" s="275" t="s">
        <v>393</v>
      </c>
      <c r="I97" s="275" t="s">
        <v>390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394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349</v>
      </c>
      <c r="D103" s="290"/>
      <c r="E103" s="290"/>
      <c r="F103" s="290" t="s">
        <v>350</v>
      </c>
      <c r="G103" s="291"/>
      <c r="H103" s="290" t="s">
        <v>55</v>
      </c>
      <c r="I103" s="290" t="s">
        <v>58</v>
      </c>
      <c r="J103" s="290" t="s">
        <v>351</v>
      </c>
      <c r="K103" s="289"/>
    </row>
    <row r="104" s="1" customFormat="1" ht="17.25" customHeight="1">
      <c r="B104" s="287"/>
      <c r="C104" s="292" t="s">
        <v>352</v>
      </c>
      <c r="D104" s="292"/>
      <c r="E104" s="292"/>
      <c r="F104" s="293" t="s">
        <v>353</v>
      </c>
      <c r="G104" s="294"/>
      <c r="H104" s="292"/>
      <c r="I104" s="292"/>
      <c r="J104" s="292" t="s">
        <v>354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54</v>
      </c>
      <c r="D106" s="297"/>
      <c r="E106" s="297"/>
      <c r="F106" s="298" t="s">
        <v>355</v>
      </c>
      <c r="G106" s="275"/>
      <c r="H106" s="275" t="s">
        <v>395</v>
      </c>
      <c r="I106" s="275" t="s">
        <v>357</v>
      </c>
      <c r="J106" s="275">
        <v>20</v>
      </c>
      <c r="K106" s="289"/>
    </row>
    <row r="107" s="1" customFormat="1" ht="15" customHeight="1">
      <c r="B107" s="287"/>
      <c r="C107" s="275" t="s">
        <v>358</v>
      </c>
      <c r="D107" s="275"/>
      <c r="E107" s="275"/>
      <c r="F107" s="298" t="s">
        <v>355</v>
      </c>
      <c r="G107" s="275"/>
      <c r="H107" s="275" t="s">
        <v>395</v>
      </c>
      <c r="I107" s="275" t="s">
        <v>357</v>
      </c>
      <c r="J107" s="275">
        <v>120</v>
      </c>
      <c r="K107" s="289"/>
    </row>
    <row r="108" s="1" customFormat="1" ht="15" customHeight="1">
      <c r="B108" s="300"/>
      <c r="C108" s="275" t="s">
        <v>360</v>
      </c>
      <c r="D108" s="275"/>
      <c r="E108" s="275"/>
      <c r="F108" s="298" t="s">
        <v>361</v>
      </c>
      <c r="G108" s="275"/>
      <c r="H108" s="275" t="s">
        <v>395</v>
      </c>
      <c r="I108" s="275" t="s">
        <v>357</v>
      </c>
      <c r="J108" s="275">
        <v>50</v>
      </c>
      <c r="K108" s="289"/>
    </row>
    <row r="109" s="1" customFormat="1" ht="15" customHeight="1">
      <c r="B109" s="300"/>
      <c r="C109" s="275" t="s">
        <v>363</v>
      </c>
      <c r="D109" s="275"/>
      <c r="E109" s="275"/>
      <c r="F109" s="298" t="s">
        <v>355</v>
      </c>
      <c r="G109" s="275"/>
      <c r="H109" s="275" t="s">
        <v>395</v>
      </c>
      <c r="I109" s="275" t="s">
        <v>365</v>
      </c>
      <c r="J109" s="275"/>
      <c r="K109" s="289"/>
    </row>
    <row r="110" s="1" customFormat="1" ht="15" customHeight="1">
      <c r="B110" s="300"/>
      <c r="C110" s="275" t="s">
        <v>374</v>
      </c>
      <c r="D110" s="275"/>
      <c r="E110" s="275"/>
      <c r="F110" s="298" t="s">
        <v>361</v>
      </c>
      <c r="G110" s="275"/>
      <c r="H110" s="275" t="s">
        <v>395</v>
      </c>
      <c r="I110" s="275" t="s">
        <v>357</v>
      </c>
      <c r="J110" s="275">
        <v>50</v>
      </c>
      <c r="K110" s="289"/>
    </row>
    <row r="111" s="1" customFormat="1" ht="15" customHeight="1">
      <c r="B111" s="300"/>
      <c r="C111" s="275" t="s">
        <v>382</v>
      </c>
      <c r="D111" s="275"/>
      <c r="E111" s="275"/>
      <c r="F111" s="298" t="s">
        <v>361</v>
      </c>
      <c r="G111" s="275"/>
      <c r="H111" s="275" t="s">
        <v>395</v>
      </c>
      <c r="I111" s="275" t="s">
        <v>357</v>
      </c>
      <c r="J111" s="275">
        <v>50</v>
      </c>
      <c r="K111" s="289"/>
    </row>
    <row r="112" s="1" customFormat="1" ht="15" customHeight="1">
      <c r="B112" s="300"/>
      <c r="C112" s="275" t="s">
        <v>380</v>
      </c>
      <c r="D112" s="275"/>
      <c r="E112" s="275"/>
      <c r="F112" s="298" t="s">
        <v>361</v>
      </c>
      <c r="G112" s="275"/>
      <c r="H112" s="275" t="s">
        <v>395</v>
      </c>
      <c r="I112" s="275" t="s">
        <v>357</v>
      </c>
      <c r="J112" s="275">
        <v>50</v>
      </c>
      <c r="K112" s="289"/>
    </row>
    <row r="113" s="1" customFormat="1" ht="15" customHeight="1">
      <c r="B113" s="300"/>
      <c r="C113" s="275" t="s">
        <v>54</v>
      </c>
      <c r="D113" s="275"/>
      <c r="E113" s="275"/>
      <c r="F113" s="298" t="s">
        <v>355</v>
      </c>
      <c r="G113" s="275"/>
      <c r="H113" s="275" t="s">
        <v>396</v>
      </c>
      <c r="I113" s="275" t="s">
        <v>357</v>
      </c>
      <c r="J113" s="275">
        <v>20</v>
      </c>
      <c r="K113" s="289"/>
    </row>
    <row r="114" s="1" customFormat="1" ht="15" customHeight="1">
      <c r="B114" s="300"/>
      <c r="C114" s="275" t="s">
        <v>397</v>
      </c>
      <c r="D114" s="275"/>
      <c r="E114" s="275"/>
      <c r="F114" s="298" t="s">
        <v>355</v>
      </c>
      <c r="G114" s="275"/>
      <c r="H114" s="275" t="s">
        <v>398</v>
      </c>
      <c r="I114" s="275" t="s">
        <v>357</v>
      </c>
      <c r="J114" s="275">
        <v>120</v>
      </c>
      <c r="K114" s="289"/>
    </row>
    <row r="115" s="1" customFormat="1" ht="15" customHeight="1">
      <c r="B115" s="300"/>
      <c r="C115" s="275" t="s">
        <v>39</v>
      </c>
      <c r="D115" s="275"/>
      <c r="E115" s="275"/>
      <c r="F115" s="298" t="s">
        <v>355</v>
      </c>
      <c r="G115" s="275"/>
      <c r="H115" s="275" t="s">
        <v>399</v>
      </c>
      <c r="I115" s="275" t="s">
        <v>390</v>
      </c>
      <c r="J115" s="275"/>
      <c r="K115" s="289"/>
    </row>
    <row r="116" s="1" customFormat="1" ht="15" customHeight="1">
      <c r="B116" s="300"/>
      <c r="C116" s="275" t="s">
        <v>49</v>
      </c>
      <c r="D116" s="275"/>
      <c r="E116" s="275"/>
      <c r="F116" s="298" t="s">
        <v>355</v>
      </c>
      <c r="G116" s="275"/>
      <c r="H116" s="275" t="s">
        <v>400</v>
      </c>
      <c r="I116" s="275" t="s">
        <v>390</v>
      </c>
      <c r="J116" s="275"/>
      <c r="K116" s="289"/>
    </row>
    <row r="117" s="1" customFormat="1" ht="15" customHeight="1">
      <c r="B117" s="300"/>
      <c r="C117" s="275" t="s">
        <v>58</v>
      </c>
      <c r="D117" s="275"/>
      <c r="E117" s="275"/>
      <c r="F117" s="298" t="s">
        <v>355</v>
      </c>
      <c r="G117" s="275"/>
      <c r="H117" s="275" t="s">
        <v>401</v>
      </c>
      <c r="I117" s="275" t="s">
        <v>402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403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349</v>
      </c>
      <c r="D123" s="290"/>
      <c r="E123" s="290"/>
      <c r="F123" s="290" t="s">
        <v>350</v>
      </c>
      <c r="G123" s="291"/>
      <c r="H123" s="290" t="s">
        <v>55</v>
      </c>
      <c r="I123" s="290" t="s">
        <v>58</v>
      </c>
      <c r="J123" s="290" t="s">
        <v>351</v>
      </c>
      <c r="K123" s="319"/>
    </row>
    <row r="124" s="1" customFormat="1" ht="17.25" customHeight="1">
      <c r="B124" s="318"/>
      <c r="C124" s="292" t="s">
        <v>352</v>
      </c>
      <c r="D124" s="292"/>
      <c r="E124" s="292"/>
      <c r="F124" s="293" t="s">
        <v>353</v>
      </c>
      <c r="G124" s="294"/>
      <c r="H124" s="292"/>
      <c r="I124" s="292"/>
      <c r="J124" s="292" t="s">
        <v>354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358</v>
      </c>
      <c r="D126" s="297"/>
      <c r="E126" s="297"/>
      <c r="F126" s="298" t="s">
        <v>355</v>
      </c>
      <c r="G126" s="275"/>
      <c r="H126" s="275" t="s">
        <v>395</v>
      </c>
      <c r="I126" s="275" t="s">
        <v>357</v>
      </c>
      <c r="J126" s="275">
        <v>120</v>
      </c>
      <c r="K126" s="323"/>
    </row>
    <row r="127" s="1" customFormat="1" ht="15" customHeight="1">
      <c r="B127" s="320"/>
      <c r="C127" s="275" t="s">
        <v>404</v>
      </c>
      <c r="D127" s="275"/>
      <c r="E127" s="275"/>
      <c r="F127" s="298" t="s">
        <v>355</v>
      </c>
      <c r="G127" s="275"/>
      <c r="H127" s="275" t="s">
        <v>405</v>
      </c>
      <c r="I127" s="275" t="s">
        <v>357</v>
      </c>
      <c r="J127" s="275" t="s">
        <v>406</v>
      </c>
      <c r="K127" s="323"/>
    </row>
    <row r="128" s="1" customFormat="1" ht="15" customHeight="1">
      <c r="B128" s="320"/>
      <c r="C128" s="275" t="s">
        <v>303</v>
      </c>
      <c r="D128" s="275"/>
      <c r="E128" s="275"/>
      <c r="F128" s="298" t="s">
        <v>355</v>
      </c>
      <c r="G128" s="275"/>
      <c r="H128" s="275" t="s">
        <v>407</v>
      </c>
      <c r="I128" s="275" t="s">
        <v>357</v>
      </c>
      <c r="J128" s="275" t="s">
        <v>406</v>
      </c>
      <c r="K128" s="323"/>
    </row>
    <row r="129" s="1" customFormat="1" ht="15" customHeight="1">
      <c r="B129" s="320"/>
      <c r="C129" s="275" t="s">
        <v>366</v>
      </c>
      <c r="D129" s="275"/>
      <c r="E129" s="275"/>
      <c r="F129" s="298" t="s">
        <v>361</v>
      </c>
      <c r="G129" s="275"/>
      <c r="H129" s="275" t="s">
        <v>367</v>
      </c>
      <c r="I129" s="275" t="s">
        <v>357</v>
      </c>
      <c r="J129" s="275">
        <v>15</v>
      </c>
      <c r="K129" s="323"/>
    </row>
    <row r="130" s="1" customFormat="1" ht="15" customHeight="1">
      <c r="B130" s="320"/>
      <c r="C130" s="301" t="s">
        <v>368</v>
      </c>
      <c r="D130" s="301"/>
      <c r="E130" s="301"/>
      <c r="F130" s="302" t="s">
        <v>361</v>
      </c>
      <c r="G130" s="301"/>
      <c r="H130" s="301" t="s">
        <v>369</v>
      </c>
      <c r="I130" s="301" t="s">
        <v>357</v>
      </c>
      <c r="J130" s="301">
        <v>15</v>
      </c>
      <c r="K130" s="323"/>
    </row>
    <row r="131" s="1" customFormat="1" ht="15" customHeight="1">
      <c r="B131" s="320"/>
      <c r="C131" s="301" t="s">
        <v>370</v>
      </c>
      <c r="D131" s="301"/>
      <c r="E131" s="301"/>
      <c r="F131" s="302" t="s">
        <v>361</v>
      </c>
      <c r="G131" s="301"/>
      <c r="H131" s="301" t="s">
        <v>371</v>
      </c>
      <c r="I131" s="301" t="s">
        <v>357</v>
      </c>
      <c r="J131" s="301">
        <v>20</v>
      </c>
      <c r="K131" s="323"/>
    </row>
    <row r="132" s="1" customFormat="1" ht="15" customHeight="1">
      <c r="B132" s="320"/>
      <c r="C132" s="301" t="s">
        <v>372</v>
      </c>
      <c r="D132" s="301"/>
      <c r="E132" s="301"/>
      <c r="F132" s="302" t="s">
        <v>361</v>
      </c>
      <c r="G132" s="301"/>
      <c r="H132" s="301" t="s">
        <v>373</v>
      </c>
      <c r="I132" s="301" t="s">
        <v>357</v>
      </c>
      <c r="J132" s="301">
        <v>20</v>
      </c>
      <c r="K132" s="323"/>
    </row>
    <row r="133" s="1" customFormat="1" ht="15" customHeight="1">
      <c r="B133" s="320"/>
      <c r="C133" s="275" t="s">
        <v>360</v>
      </c>
      <c r="D133" s="275"/>
      <c r="E133" s="275"/>
      <c r="F133" s="298" t="s">
        <v>361</v>
      </c>
      <c r="G133" s="275"/>
      <c r="H133" s="275" t="s">
        <v>395</v>
      </c>
      <c r="I133" s="275" t="s">
        <v>357</v>
      </c>
      <c r="J133" s="275">
        <v>50</v>
      </c>
      <c r="K133" s="323"/>
    </row>
    <row r="134" s="1" customFormat="1" ht="15" customHeight="1">
      <c r="B134" s="320"/>
      <c r="C134" s="275" t="s">
        <v>374</v>
      </c>
      <c r="D134" s="275"/>
      <c r="E134" s="275"/>
      <c r="F134" s="298" t="s">
        <v>361</v>
      </c>
      <c r="G134" s="275"/>
      <c r="H134" s="275" t="s">
        <v>395</v>
      </c>
      <c r="I134" s="275" t="s">
        <v>357</v>
      </c>
      <c r="J134" s="275">
        <v>50</v>
      </c>
      <c r="K134" s="323"/>
    </row>
    <row r="135" s="1" customFormat="1" ht="15" customHeight="1">
      <c r="B135" s="320"/>
      <c r="C135" s="275" t="s">
        <v>380</v>
      </c>
      <c r="D135" s="275"/>
      <c r="E135" s="275"/>
      <c r="F135" s="298" t="s">
        <v>361</v>
      </c>
      <c r="G135" s="275"/>
      <c r="H135" s="275" t="s">
        <v>395</v>
      </c>
      <c r="I135" s="275" t="s">
        <v>357</v>
      </c>
      <c r="J135" s="275">
        <v>50</v>
      </c>
      <c r="K135" s="323"/>
    </row>
    <row r="136" s="1" customFormat="1" ht="15" customHeight="1">
      <c r="B136" s="320"/>
      <c r="C136" s="275" t="s">
        <v>382</v>
      </c>
      <c r="D136" s="275"/>
      <c r="E136" s="275"/>
      <c r="F136" s="298" t="s">
        <v>361</v>
      </c>
      <c r="G136" s="275"/>
      <c r="H136" s="275" t="s">
        <v>395</v>
      </c>
      <c r="I136" s="275" t="s">
        <v>357</v>
      </c>
      <c r="J136" s="275">
        <v>50</v>
      </c>
      <c r="K136" s="323"/>
    </row>
    <row r="137" s="1" customFormat="1" ht="15" customHeight="1">
      <c r="B137" s="320"/>
      <c r="C137" s="275" t="s">
        <v>383</v>
      </c>
      <c r="D137" s="275"/>
      <c r="E137" s="275"/>
      <c r="F137" s="298" t="s">
        <v>361</v>
      </c>
      <c r="G137" s="275"/>
      <c r="H137" s="275" t="s">
        <v>408</v>
      </c>
      <c r="I137" s="275" t="s">
        <v>357</v>
      </c>
      <c r="J137" s="275">
        <v>255</v>
      </c>
      <c r="K137" s="323"/>
    </row>
    <row r="138" s="1" customFormat="1" ht="15" customHeight="1">
      <c r="B138" s="320"/>
      <c r="C138" s="275" t="s">
        <v>385</v>
      </c>
      <c r="D138" s="275"/>
      <c r="E138" s="275"/>
      <c r="F138" s="298" t="s">
        <v>355</v>
      </c>
      <c r="G138" s="275"/>
      <c r="H138" s="275" t="s">
        <v>409</v>
      </c>
      <c r="I138" s="275" t="s">
        <v>387</v>
      </c>
      <c r="J138" s="275"/>
      <c r="K138" s="323"/>
    </row>
    <row r="139" s="1" customFormat="1" ht="15" customHeight="1">
      <c r="B139" s="320"/>
      <c r="C139" s="275" t="s">
        <v>388</v>
      </c>
      <c r="D139" s="275"/>
      <c r="E139" s="275"/>
      <c r="F139" s="298" t="s">
        <v>355</v>
      </c>
      <c r="G139" s="275"/>
      <c r="H139" s="275" t="s">
        <v>410</v>
      </c>
      <c r="I139" s="275" t="s">
        <v>390</v>
      </c>
      <c r="J139" s="275"/>
      <c r="K139" s="323"/>
    </row>
    <row r="140" s="1" customFormat="1" ht="15" customHeight="1">
      <c r="B140" s="320"/>
      <c r="C140" s="275" t="s">
        <v>391</v>
      </c>
      <c r="D140" s="275"/>
      <c r="E140" s="275"/>
      <c r="F140" s="298" t="s">
        <v>355</v>
      </c>
      <c r="G140" s="275"/>
      <c r="H140" s="275" t="s">
        <v>391</v>
      </c>
      <c r="I140" s="275" t="s">
        <v>390</v>
      </c>
      <c r="J140" s="275"/>
      <c r="K140" s="323"/>
    </row>
    <row r="141" s="1" customFormat="1" ht="15" customHeight="1">
      <c r="B141" s="320"/>
      <c r="C141" s="275" t="s">
        <v>39</v>
      </c>
      <c r="D141" s="275"/>
      <c r="E141" s="275"/>
      <c r="F141" s="298" t="s">
        <v>355</v>
      </c>
      <c r="G141" s="275"/>
      <c r="H141" s="275" t="s">
        <v>411</v>
      </c>
      <c r="I141" s="275" t="s">
        <v>390</v>
      </c>
      <c r="J141" s="275"/>
      <c r="K141" s="323"/>
    </row>
    <row r="142" s="1" customFormat="1" ht="15" customHeight="1">
      <c r="B142" s="320"/>
      <c r="C142" s="275" t="s">
        <v>412</v>
      </c>
      <c r="D142" s="275"/>
      <c r="E142" s="275"/>
      <c r="F142" s="298" t="s">
        <v>355</v>
      </c>
      <c r="G142" s="275"/>
      <c r="H142" s="275" t="s">
        <v>413</v>
      </c>
      <c r="I142" s="275" t="s">
        <v>390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414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349</v>
      </c>
      <c r="D148" s="290"/>
      <c r="E148" s="290"/>
      <c r="F148" s="290" t="s">
        <v>350</v>
      </c>
      <c r="G148" s="291"/>
      <c r="H148" s="290" t="s">
        <v>55</v>
      </c>
      <c r="I148" s="290" t="s">
        <v>58</v>
      </c>
      <c r="J148" s="290" t="s">
        <v>351</v>
      </c>
      <c r="K148" s="289"/>
    </row>
    <row r="149" s="1" customFormat="1" ht="17.25" customHeight="1">
      <c r="B149" s="287"/>
      <c r="C149" s="292" t="s">
        <v>352</v>
      </c>
      <c r="D149" s="292"/>
      <c r="E149" s="292"/>
      <c r="F149" s="293" t="s">
        <v>353</v>
      </c>
      <c r="G149" s="294"/>
      <c r="H149" s="292"/>
      <c r="I149" s="292"/>
      <c r="J149" s="292" t="s">
        <v>354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358</v>
      </c>
      <c r="D151" s="275"/>
      <c r="E151" s="275"/>
      <c r="F151" s="328" t="s">
        <v>355</v>
      </c>
      <c r="G151" s="275"/>
      <c r="H151" s="327" t="s">
        <v>395</v>
      </c>
      <c r="I151" s="327" t="s">
        <v>357</v>
      </c>
      <c r="J151" s="327">
        <v>120</v>
      </c>
      <c r="K151" s="323"/>
    </row>
    <row r="152" s="1" customFormat="1" ht="15" customHeight="1">
      <c r="B152" s="300"/>
      <c r="C152" s="327" t="s">
        <v>404</v>
      </c>
      <c r="D152" s="275"/>
      <c r="E152" s="275"/>
      <c r="F152" s="328" t="s">
        <v>355</v>
      </c>
      <c r="G152" s="275"/>
      <c r="H152" s="327" t="s">
        <v>415</v>
      </c>
      <c r="I152" s="327" t="s">
        <v>357</v>
      </c>
      <c r="J152" s="327" t="s">
        <v>406</v>
      </c>
      <c r="K152" s="323"/>
    </row>
    <row r="153" s="1" customFormat="1" ht="15" customHeight="1">
      <c r="B153" s="300"/>
      <c r="C153" s="327" t="s">
        <v>303</v>
      </c>
      <c r="D153" s="275"/>
      <c r="E153" s="275"/>
      <c r="F153" s="328" t="s">
        <v>355</v>
      </c>
      <c r="G153" s="275"/>
      <c r="H153" s="327" t="s">
        <v>416</v>
      </c>
      <c r="I153" s="327" t="s">
        <v>357</v>
      </c>
      <c r="J153" s="327" t="s">
        <v>406</v>
      </c>
      <c r="K153" s="323"/>
    </row>
    <row r="154" s="1" customFormat="1" ht="15" customHeight="1">
      <c r="B154" s="300"/>
      <c r="C154" s="327" t="s">
        <v>360</v>
      </c>
      <c r="D154" s="275"/>
      <c r="E154" s="275"/>
      <c r="F154" s="328" t="s">
        <v>361</v>
      </c>
      <c r="G154" s="275"/>
      <c r="H154" s="327" t="s">
        <v>395</v>
      </c>
      <c r="I154" s="327" t="s">
        <v>357</v>
      </c>
      <c r="J154" s="327">
        <v>50</v>
      </c>
      <c r="K154" s="323"/>
    </row>
    <row r="155" s="1" customFormat="1" ht="15" customHeight="1">
      <c r="B155" s="300"/>
      <c r="C155" s="327" t="s">
        <v>363</v>
      </c>
      <c r="D155" s="275"/>
      <c r="E155" s="275"/>
      <c r="F155" s="328" t="s">
        <v>355</v>
      </c>
      <c r="G155" s="275"/>
      <c r="H155" s="327" t="s">
        <v>395</v>
      </c>
      <c r="I155" s="327" t="s">
        <v>365</v>
      </c>
      <c r="J155" s="327"/>
      <c r="K155" s="323"/>
    </row>
    <row r="156" s="1" customFormat="1" ht="15" customHeight="1">
      <c r="B156" s="300"/>
      <c r="C156" s="327" t="s">
        <v>374</v>
      </c>
      <c r="D156" s="275"/>
      <c r="E156" s="275"/>
      <c r="F156" s="328" t="s">
        <v>361</v>
      </c>
      <c r="G156" s="275"/>
      <c r="H156" s="327" t="s">
        <v>395</v>
      </c>
      <c r="I156" s="327" t="s">
        <v>357</v>
      </c>
      <c r="J156" s="327">
        <v>50</v>
      </c>
      <c r="K156" s="323"/>
    </row>
    <row r="157" s="1" customFormat="1" ht="15" customHeight="1">
      <c r="B157" s="300"/>
      <c r="C157" s="327" t="s">
        <v>382</v>
      </c>
      <c r="D157" s="275"/>
      <c r="E157" s="275"/>
      <c r="F157" s="328" t="s">
        <v>361</v>
      </c>
      <c r="G157" s="275"/>
      <c r="H157" s="327" t="s">
        <v>395</v>
      </c>
      <c r="I157" s="327" t="s">
        <v>357</v>
      </c>
      <c r="J157" s="327">
        <v>50</v>
      </c>
      <c r="K157" s="323"/>
    </row>
    <row r="158" s="1" customFormat="1" ht="15" customHeight="1">
      <c r="B158" s="300"/>
      <c r="C158" s="327" t="s">
        <v>380</v>
      </c>
      <c r="D158" s="275"/>
      <c r="E158" s="275"/>
      <c r="F158" s="328" t="s">
        <v>361</v>
      </c>
      <c r="G158" s="275"/>
      <c r="H158" s="327" t="s">
        <v>395</v>
      </c>
      <c r="I158" s="327" t="s">
        <v>357</v>
      </c>
      <c r="J158" s="327">
        <v>50</v>
      </c>
      <c r="K158" s="323"/>
    </row>
    <row r="159" s="1" customFormat="1" ht="15" customHeight="1">
      <c r="B159" s="300"/>
      <c r="C159" s="327" t="s">
        <v>91</v>
      </c>
      <c r="D159" s="275"/>
      <c r="E159" s="275"/>
      <c r="F159" s="328" t="s">
        <v>355</v>
      </c>
      <c r="G159" s="275"/>
      <c r="H159" s="327" t="s">
        <v>417</v>
      </c>
      <c r="I159" s="327" t="s">
        <v>357</v>
      </c>
      <c r="J159" s="327" t="s">
        <v>418</v>
      </c>
      <c r="K159" s="323"/>
    </row>
    <row r="160" s="1" customFormat="1" ht="15" customHeight="1">
      <c r="B160" s="300"/>
      <c r="C160" s="327" t="s">
        <v>419</v>
      </c>
      <c r="D160" s="275"/>
      <c r="E160" s="275"/>
      <c r="F160" s="328" t="s">
        <v>355</v>
      </c>
      <c r="G160" s="275"/>
      <c r="H160" s="327" t="s">
        <v>420</v>
      </c>
      <c r="I160" s="327" t="s">
        <v>390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421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349</v>
      </c>
      <c r="D166" s="290"/>
      <c r="E166" s="290"/>
      <c r="F166" s="290" t="s">
        <v>350</v>
      </c>
      <c r="G166" s="332"/>
      <c r="H166" s="333" t="s">
        <v>55</v>
      </c>
      <c r="I166" s="333" t="s">
        <v>58</v>
      </c>
      <c r="J166" s="290" t="s">
        <v>351</v>
      </c>
      <c r="K166" s="267"/>
    </row>
    <row r="167" s="1" customFormat="1" ht="17.25" customHeight="1">
      <c r="B167" s="268"/>
      <c r="C167" s="292" t="s">
        <v>352</v>
      </c>
      <c r="D167" s="292"/>
      <c r="E167" s="292"/>
      <c r="F167" s="293" t="s">
        <v>353</v>
      </c>
      <c r="G167" s="334"/>
      <c r="H167" s="335"/>
      <c r="I167" s="335"/>
      <c r="J167" s="292" t="s">
        <v>354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358</v>
      </c>
      <c r="D169" s="275"/>
      <c r="E169" s="275"/>
      <c r="F169" s="298" t="s">
        <v>355</v>
      </c>
      <c r="G169" s="275"/>
      <c r="H169" s="275" t="s">
        <v>395</v>
      </c>
      <c r="I169" s="275" t="s">
        <v>357</v>
      </c>
      <c r="J169" s="275">
        <v>120</v>
      </c>
      <c r="K169" s="323"/>
    </row>
    <row r="170" s="1" customFormat="1" ht="15" customHeight="1">
      <c r="B170" s="300"/>
      <c r="C170" s="275" t="s">
        <v>404</v>
      </c>
      <c r="D170" s="275"/>
      <c r="E170" s="275"/>
      <c r="F170" s="298" t="s">
        <v>355</v>
      </c>
      <c r="G170" s="275"/>
      <c r="H170" s="275" t="s">
        <v>405</v>
      </c>
      <c r="I170" s="275" t="s">
        <v>357</v>
      </c>
      <c r="J170" s="275" t="s">
        <v>406</v>
      </c>
      <c r="K170" s="323"/>
    </row>
    <row r="171" s="1" customFormat="1" ht="15" customHeight="1">
      <c r="B171" s="300"/>
      <c r="C171" s="275" t="s">
        <v>303</v>
      </c>
      <c r="D171" s="275"/>
      <c r="E171" s="275"/>
      <c r="F171" s="298" t="s">
        <v>355</v>
      </c>
      <c r="G171" s="275"/>
      <c r="H171" s="275" t="s">
        <v>422</v>
      </c>
      <c r="I171" s="275" t="s">
        <v>357</v>
      </c>
      <c r="J171" s="275" t="s">
        <v>406</v>
      </c>
      <c r="K171" s="323"/>
    </row>
    <row r="172" s="1" customFormat="1" ht="15" customHeight="1">
      <c r="B172" s="300"/>
      <c r="C172" s="275" t="s">
        <v>360</v>
      </c>
      <c r="D172" s="275"/>
      <c r="E172" s="275"/>
      <c r="F172" s="298" t="s">
        <v>361</v>
      </c>
      <c r="G172" s="275"/>
      <c r="H172" s="275" t="s">
        <v>422</v>
      </c>
      <c r="I172" s="275" t="s">
        <v>357</v>
      </c>
      <c r="J172" s="275">
        <v>50</v>
      </c>
      <c r="K172" s="323"/>
    </row>
    <row r="173" s="1" customFormat="1" ht="15" customHeight="1">
      <c r="B173" s="300"/>
      <c r="C173" s="275" t="s">
        <v>363</v>
      </c>
      <c r="D173" s="275"/>
      <c r="E173" s="275"/>
      <c r="F173" s="298" t="s">
        <v>355</v>
      </c>
      <c r="G173" s="275"/>
      <c r="H173" s="275" t="s">
        <v>422</v>
      </c>
      <c r="I173" s="275" t="s">
        <v>365</v>
      </c>
      <c r="J173" s="275"/>
      <c r="K173" s="323"/>
    </row>
    <row r="174" s="1" customFormat="1" ht="15" customHeight="1">
      <c r="B174" s="300"/>
      <c r="C174" s="275" t="s">
        <v>374</v>
      </c>
      <c r="D174" s="275"/>
      <c r="E174" s="275"/>
      <c r="F174" s="298" t="s">
        <v>361</v>
      </c>
      <c r="G174" s="275"/>
      <c r="H174" s="275" t="s">
        <v>422</v>
      </c>
      <c r="I174" s="275" t="s">
        <v>357</v>
      </c>
      <c r="J174" s="275">
        <v>50</v>
      </c>
      <c r="K174" s="323"/>
    </row>
    <row r="175" s="1" customFormat="1" ht="15" customHeight="1">
      <c r="B175" s="300"/>
      <c r="C175" s="275" t="s">
        <v>382</v>
      </c>
      <c r="D175" s="275"/>
      <c r="E175" s="275"/>
      <c r="F175" s="298" t="s">
        <v>361</v>
      </c>
      <c r="G175" s="275"/>
      <c r="H175" s="275" t="s">
        <v>422</v>
      </c>
      <c r="I175" s="275" t="s">
        <v>357</v>
      </c>
      <c r="J175" s="275">
        <v>50</v>
      </c>
      <c r="K175" s="323"/>
    </row>
    <row r="176" s="1" customFormat="1" ht="15" customHeight="1">
      <c r="B176" s="300"/>
      <c r="C176" s="275" t="s">
        <v>380</v>
      </c>
      <c r="D176" s="275"/>
      <c r="E176" s="275"/>
      <c r="F176" s="298" t="s">
        <v>361</v>
      </c>
      <c r="G176" s="275"/>
      <c r="H176" s="275" t="s">
        <v>422</v>
      </c>
      <c r="I176" s="275" t="s">
        <v>357</v>
      </c>
      <c r="J176" s="275">
        <v>50</v>
      </c>
      <c r="K176" s="323"/>
    </row>
    <row r="177" s="1" customFormat="1" ht="15" customHeight="1">
      <c r="B177" s="300"/>
      <c r="C177" s="275" t="s">
        <v>97</v>
      </c>
      <c r="D177" s="275"/>
      <c r="E177" s="275"/>
      <c r="F177" s="298" t="s">
        <v>355</v>
      </c>
      <c r="G177" s="275"/>
      <c r="H177" s="275" t="s">
        <v>423</v>
      </c>
      <c r="I177" s="275" t="s">
        <v>424</v>
      </c>
      <c r="J177" s="275"/>
      <c r="K177" s="323"/>
    </row>
    <row r="178" s="1" customFormat="1" ht="15" customHeight="1">
      <c r="B178" s="300"/>
      <c r="C178" s="275" t="s">
        <v>58</v>
      </c>
      <c r="D178" s="275"/>
      <c r="E178" s="275"/>
      <c r="F178" s="298" t="s">
        <v>355</v>
      </c>
      <c r="G178" s="275"/>
      <c r="H178" s="275" t="s">
        <v>425</v>
      </c>
      <c r="I178" s="275" t="s">
        <v>426</v>
      </c>
      <c r="J178" s="275">
        <v>1</v>
      </c>
      <c r="K178" s="323"/>
    </row>
    <row r="179" s="1" customFormat="1" ht="15" customHeight="1">
      <c r="B179" s="300"/>
      <c r="C179" s="275" t="s">
        <v>54</v>
      </c>
      <c r="D179" s="275"/>
      <c r="E179" s="275"/>
      <c r="F179" s="298" t="s">
        <v>355</v>
      </c>
      <c r="G179" s="275"/>
      <c r="H179" s="275" t="s">
        <v>427</v>
      </c>
      <c r="I179" s="275" t="s">
        <v>357</v>
      </c>
      <c r="J179" s="275">
        <v>20</v>
      </c>
      <c r="K179" s="323"/>
    </row>
    <row r="180" s="1" customFormat="1" ht="15" customHeight="1">
      <c r="B180" s="300"/>
      <c r="C180" s="275" t="s">
        <v>55</v>
      </c>
      <c r="D180" s="275"/>
      <c r="E180" s="275"/>
      <c r="F180" s="298" t="s">
        <v>355</v>
      </c>
      <c r="G180" s="275"/>
      <c r="H180" s="275" t="s">
        <v>428</v>
      </c>
      <c r="I180" s="275" t="s">
        <v>357</v>
      </c>
      <c r="J180" s="275">
        <v>255</v>
      </c>
      <c r="K180" s="323"/>
    </row>
    <row r="181" s="1" customFormat="1" ht="15" customHeight="1">
      <c r="B181" s="300"/>
      <c r="C181" s="275" t="s">
        <v>98</v>
      </c>
      <c r="D181" s="275"/>
      <c r="E181" s="275"/>
      <c r="F181" s="298" t="s">
        <v>355</v>
      </c>
      <c r="G181" s="275"/>
      <c r="H181" s="275" t="s">
        <v>319</v>
      </c>
      <c r="I181" s="275" t="s">
        <v>357</v>
      </c>
      <c r="J181" s="275">
        <v>10</v>
      </c>
      <c r="K181" s="323"/>
    </row>
    <row r="182" s="1" customFormat="1" ht="15" customHeight="1">
      <c r="B182" s="300"/>
      <c r="C182" s="275" t="s">
        <v>99</v>
      </c>
      <c r="D182" s="275"/>
      <c r="E182" s="275"/>
      <c r="F182" s="298" t="s">
        <v>355</v>
      </c>
      <c r="G182" s="275"/>
      <c r="H182" s="275" t="s">
        <v>429</v>
      </c>
      <c r="I182" s="275" t="s">
        <v>390</v>
      </c>
      <c r="J182" s="275"/>
      <c r="K182" s="323"/>
    </row>
    <row r="183" s="1" customFormat="1" ht="15" customHeight="1">
      <c r="B183" s="300"/>
      <c r="C183" s="275" t="s">
        <v>430</v>
      </c>
      <c r="D183" s="275"/>
      <c r="E183" s="275"/>
      <c r="F183" s="298" t="s">
        <v>355</v>
      </c>
      <c r="G183" s="275"/>
      <c r="H183" s="275" t="s">
        <v>431</v>
      </c>
      <c r="I183" s="275" t="s">
        <v>390</v>
      </c>
      <c r="J183" s="275"/>
      <c r="K183" s="323"/>
    </row>
    <row r="184" s="1" customFormat="1" ht="15" customHeight="1">
      <c r="B184" s="300"/>
      <c r="C184" s="275" t="s">
        <v>419</v>
      </c>
      <c r="D184" s="275"/>
      <c r="E184" s="275"/>
      <c r="F184" s="298" t="s">
        <v>355</v>
      </c>
      <c r="G184" s="275"/>
      <c r="H184" s="275" t="s">
        <v>432</v>
      </c>
      <c r="I184" s="275" t="s">
        <v>390</v>
      </c>
      <c r="J184" s="275"/>
      <c r="K184" s="323"/>
    </row>
    <row r="185" s="1" customFormat="1" ht="15" customHeight="1">
      <c r="B185" s="300"/>
      <c r="C185" s="275" t="s">
        <v>101</v>
      </c>
      <c r="D185" s="275"/>
      <c r="E185" s="275"/>
      <c r="F185" s="298" t="s">
        <v>361</v>
      </c>
      <c r="G185" s="275"/>
      <c r="H185" s="275" t="s">
        <v>433</v>
      </c>
      <c r="I185" s="275" t="s">
        <v>357</v>
      </c>
      <c r="J185" s="275">
        <v>50</v>
      </c>
      <c r="K185" s="323"/>
    </row>
    <row r="186" s="1" customFormat="1" ht="15" customHeight="1">
      <c r="B186" s="300"/>
      <c r="C186" s="275" t="s">
        <v>434</v>
      </c>
      <c r="D186" s="275"/>
      <c r="E186" s="275"/>
      <c r="F186" s="298" t="s">
        <v>361</v>
      </c>
      <c r="G186" s="275"/>
      <c r="H186" s="275" t="s">
        <v>435</v>
      </c>
      <c r="I186" s="275" t="s">
        <v>436</v>
      </c>
      <c r="J186" s="275"/>
      <c r="K186" s="323"/>
    </row>
    <row r="187" s="1" customFormat="1" ht="15" customHeight="1">
      <c r="B187" s="300"/>
      <c r="C187" s="275" t="s">
        <v>437</v>
      </c>
      <c r="D187" s="275"/>
      <c r="E187" s="275"/>
      <c r="F187" s="298" t="s">
        <v>361</v>
      </c>
      <c r="G187" s="275"/>
      <c r="H187" s="275" t="s">
        <v>438</v>
      </c>
      <c r="I187" s="275" t="s">
        <v>436</v>
      </c>
      <c r="J187" s="275"/>
      <c r="K187" s="323"/>
    </row>
    <row r="188" s="1" customFormat="1" ht="15" customHeight="1">
      <c r="B188" s="300"/>
      <c r="C188" s="275" t="s">
        <v>439</v>
      </c>
      <c r="D188" s="275"/>
      <c r="E188" s="275"/>
      <c r="F188" s="298" t="s">
        <v>361</v>
      </c>
      <c r="G188" s="275"/>
      <c r="H188" s="275" t="s">
        <v>440</v>
      </c>
      <c r="I188" s="275" t="s">
        <v>436</v>
      </c>
      <c r="J188" s="275"/>
      <c r="K188" s="323"/>
    </row>
    <row r="189" s="1" customFormat="1" ht="15" customHeight="1">
      <c r="B189" s="300"/>
      <c r="C189" s="336" t="s">
        <v>441</v>
      </c>
      <c r="D189" s="275"/>
      <c r="E189" s="275"/>
      <c r="F189" s="298" t="s">
        <v>361</v>
      </c>
      <c r="G189" s="275"/>
      <c r="H189" s="275" t="s">
        <v>442</v>
      </c>
      <c r="I189" s="275" t="s">
        <v>443</v>
      </c>
      <c r="J189" s="337" t="s">
        <v>444</v>
      </c>
      <c r="K189" s="323"/>
    </row>
    <row r="190" s="1" customFormat="1" ht="15" customHeight="1">
      <c r="B190" s="300"/>
      <c r="C190" s="336" t="s">
        <v>43</v>
      </c>
      <c r="D190" s="275"/>
      <c r="E190" s="275"/>
      <c r="F190" s="298" t="s">
        <v>355</v>
      </c>
      <c r="G190" s="275"/>
      <c r="H190" s="272" t="s">
        <v>445</v>
      </c>
      <c r="I190" s="275" t="s">
        <v>446</v>
      </c>
      <c r="J190" s="275"/>
      <c r="K190" s="323"/>
    </row>
    <row r="191" s="1" customFormat="1" ht="15" customHeight="1">
      <c r="B191" s="300"/>
      <c r="C191" s="336" t="s">
        <v>447</v>
      </c>
      <c r="D191" s="275"/>
      <c r="E191" s="275"/>
      <c r="F191" s="298" t="s">
        <v>355</v>
      </c>
      <c r="G191" s="275"/>
      <c r="H191" s="275" t="s">
        <v>448</v>
      </c>
      <c r="I191" s="275" t="s">
        <v>390</v>
      </c>
      <c r="J191" s="275"/>
      <c r="K191" s="323"/>
    </row>
    <row r="192" s="1" customFormat="1" ht="15" customHeight="1">
      <c r="B192" s="300"/>
      <c r="C192" s="336" t="s">
        <v>449</v>
      </c>
      <c r="D192" s="275"/>
      <c r="E192" s="275"/>
      <c r="F192" s="298" t="s">
        <v>355</v>
      </c>
      <c r="G192" s="275"/>
      <c r="H192" s="275" t="s">
        <v>450</v>
      </c>
      <c r="I192" s="275" t="s">
        <v>390</v>
      </c>
      <c r="J192" s="275"/>
      <c r="K192" s="323"/>
    </row>
    <row r="193" s="1" customFormat="1" ht="15" customHeight="1">
      <c r="B193" s="300"/>
      <c r="C193" s="336" t="s">
        <v>451</v>
      </c>
      <c r="D193" s="275"/>
      <c r="E193" s="275"/>
      <c r="F193" s="298" t="s">
        <v>361</v>
      </c>
      <c r="G193" s="275"/>
      <c r="H193" s="275" t="s">
        <v>452</v>
      </c>
      <c r="I193" s="275" t="s">
        <v>390</v>
      </c>
      <c r="J193" s="275"/>
      <c r="K193" s="323"/>
    </row>
    <row r="194" s="1" customFormat="1" ht="15" customHeight="1">
      <c r="B194" s="329"/>
      <c r="C194" s="338"/>
      <c r="D194" s="309"/>
      <c r="E194" s="309"/>
      <c r="F194" s="309"/>
      <c r="G194" s="309"/>
      <c r="H194" s="309"/>
      <c r="I194" s="309"/>
      <c r="J194" s="309"/>
      <c r="K194" s="330"/>
    </row>
    <row r="195" s="1" customFormat="1" ht="18.75" customHeight="1">
      <c r="B195" s="311"/>
      <c r="C195" s="321"/>
      <c r="D195" s="321"/>
      <c r="E195" s="321"/>
      <c r="F195" s="331"/>
      <c r="G195" s="321"/>
      <c r="H195" s="321"/>
      <c r="I195" s="321"/>
      <c r="J195" s="321"/>
      <c r="K195" s="311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</row>
    <row r="198" s="1" customFormat="1" ht="13.5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="1" customFormat="1" ht="21">
      <c r="B199" s="265"/>
      <c r="C199" s="266" t="s">
        <v>453</v>
      </c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5.5" customHeight="1">
      <c r="B200" s="265"/>
      <c r="C200" s="339" t="s">
        <v>454</v>
      </c>
      <c r="D200" s="339"/>
      <c r="E200" s="339"/>
      <c r="F200" s="339" t="s">
        <v>455</v>
      </c>
      <c r="G200" s="340"/>
      <c r="H200" s="339" t="s">
        <v>456</v>
      </c>
      <c r="I200" s="339"/>
      <c r="J200" s="339"/>
      <c r="K200" s="267"/>
    </row>
    <row r="201" s="1" customFormat="1" ht="5.25" customHeight="1">
      <c r="B201" s="300"/>
      <c r="C201" s="295"/>
      <c r="D201" s="295"/>
      <c r="E201" s="295"/>
      <c r="F201" s="295"/>
      <c r="G201" s="321"/>
      <c r="H201" s="295"/>
      <c r="I201" s="295"/>
      <c r="J201" s="295"/>
      <c r="K201" s="323"/>
    </row>
    <row r="202" s="1" customFormat="1" ht="15" customHeight="1">
      <c r="B202" s="300"/>
      <c r="C202" s="275" t="s">
        <v>446</v>
      </c>
      <c r="D202" s="275"/>
      <c r="E202" s="275"/>
      <c r="F202" s="298" t="s">
        <v>44</v>
      </c>
      <c r="G202" s="275"/>
      <c r="H202" s="275" t="s">
        <v>457</v>
      </c>
      <c r="I202" s="275"/>
      <c r="J202" s="275"/>
      <c r="K202" s="323"/>
    </row>
    <row r="203" s="1" customFormat="1" ht="15" customHeight="1">
      <c r="B203" s="300"/>
      <c r="C203" s="275"/>
      <c r="D203" s="275"/>
      <c r="E203" s="275"/>
      <c r="F203" s="298" t="s">
        <v>45</v>
      </c>
      <c r="G203" s="275"/>
      <c r="H203" s="275" t="s">
        <v>458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48</v>
      </c>
      <c r="G204" s="275"/>
      <c r="H204" s="275" t="s">
        <v>459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46</v>
      </c>
      <c r="G205" s="275"/>
      <c r="H205" s="275" t="s">
        <v>460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47</v>
      </c>
      <c r="G206" s="275"/>
      <c r="H206" s="275" t="s">
        <v>461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/>
      <c r="G207" s="275"/>
      <c r="H207" s="275"/>
      <c r="I207" s="275"/>
      <c r="J207" s="275"/>
      <c r="K207" s="323"/>
    </row>
    <row r="208" s="1" customFormat="1" ht="15" customHeight="1">
      <c r="B208" s="300"/>
      <c r="C208" s="275" t="s">
        <v>402</v>
      </c>
      <c r="D208" s="275"/>
      <c r="E208" s="275"/>
      <c r="F208" s="298" t="s">
        <v>80</v>
      </c>
      <c r="G208" s="275"/>
      <c r="H208" s="275" t="s">
        <v>462</v>
      </c>
      <c r="I208" s="275"/>
      <c r="J208" s="275"/>
      <c r="K208" s="323"/>
    </row>
    <row r="209" s="1" customFormat="1" ht="15" customHeight="1">
      <c r="B209" s="300"/>
      <c r="C209" s="275"/>
      <c r="D209" s="275"/>
      <c r="E209" s="275"/>
      <c r="F209" s="298" t="s">
        <v>299</v>
      </c>
      <c r="G209" s="275"/>
      <c r="H209" s="275" t="s">
        <v>300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297</v>
      </c>
      <c r="G210" s="275"/>
      <c r="H210" s="275" t="s">
        <v>463</v>
      </c>
      <c r="I210" s="275"/>
      <c r="J210" s="275"/>
      <c r="K210" s="323"/>
    </row>
    <row r="211" s="1" customFormat="1" ht="15" customHeight="1">
      <c r="B211" s="341"/>
      <c r="C211" s="275"/>
      <c r="D211" s="275"/>
      <c r="E211" s="275"/>
      <c r="F211" s="298" t="s">
        <v>83</v>
      </c>
      <c r="G211" s="336"/>
      <c r="H211" s="327" t="s">
        <v>84</v>
      </c>
      <c r="I211" s="327"/>
      <c r="J211" s="327"/>
      <c r="K211" s="342"/>
    </row>
    <row r="212" s="1" customFormat="1" ht="15" customHeight="1">
      <c r="B212" s="341"/>
      <c r="C212" s="275"/>
      <c r="D212" s="275"/>
      <c r="E212" s="275"/>
      <c r="F212" s="298" t="s">
        <v>301</v>
      </c>
      <c r="G212" s="336"/>
      <c r="H212" s="327" t="s">
        <v>270</v>
      </c>
      <c r="I212" s="327"/>
      <c r="J212" s="327"/>
      <c r="K212" s="342"/>
    </row>
    <row r="213" s="1" customFormat="1" ht="15" customHeight="1">
      <c r="B213" s="341"/>
      <c r="C213" s="275"/>
      <c r="D213" s="275"/>
      <c r="E213" s="275"/>
      <c r="F213" s="298"/>
      <c r="G213" s="336"/>
      <c r="H213" s="327"/>
      <c r="I213" s="327"/>
      <c r="J213" s="327"/>
      <c r="K213" s="342"/>
    </row>
    <row r="214" s="1" customFormat="1" ht="15" customHeight="1">
      <c r="B214" s="341"/>
      <c r="C214" s="275" t="s">
        <v>426</v>
      </c>
      <c r="D214" s="275"/>
      <c r="E214" s="275"/>
      <c r="F214" s="298">
        <v>1</v>
      </c>
      <c r="G214" s="336"/>
      <c r="H214" s="327" t="s">
        <v>464</v>
      </c>
      <c r="I214" s="327"/>
      <c r="J214" s="327"/>
      <c r="K214" s="342"/>
    </row>
    <row r="215" s="1" customFormat="1" ht="15" customHeight="1">
      <c r="B215" s="341"/>
      <c r="C215" s="275"/>
      <c r="D215" s="275"/>
      <c r="E215" s="275"/>
      <c r="F215" s="298">
        <v>2</v>
      </c>
      <c r="G215" s="336"/>
      <c r="H215" s="327" t="s">
        <v>465</v>
      </c>
      <c r="I215" s="327"/>
      <c r="J215" s="327"/>
      <c r="K215" s="342"/>
    </row>
    <row r="216" s="1" customFormat="1" ht="15" customHeight="1">
      <c r="B216" s="341"/>
      <c r="C216" s="275"/>
      <c r="D216" s="275"/>
      <c r="E216" s="275"/>
      <c r="F216" s="298">
        <v>3</v>
      </c>
      <c r="G216" s="336"/>
      <c r="H216" s="327" t="s">
        <v>466</v>
      </c>
      <c r="I216" s="327"/>
      <c r="J216" s="327"/>
      <c r="K216" s="342"/>
    </row>
    <row r="217" s="1" customFormat="1" ht="15" customHeight="1">
      <c r="B217" s="341"/>
      <c r="C217" s="275"/>
      <c r="D217" s="275"/>
      <c r="E217" s="275"/>
      <c r="F217" s="298">
        <v>4</v>
      </c>
      <c r="G217" s="336"/>
      <c r="H217" s="327" t="s">
        <v>467</v>
      </c>
      <c r="I217" s="327"/>
      <c r="J217" s="327"/>
      <c r="K217" s="342"/>
    </row>
    <row r="218" s="1" customFormat="1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2021-09-15T11:21:01Z</dcterms:created>
  <dcterms:modified xsi:type="dcterms:W3CDTF">2021-09-15T11:21:03Z</dcterms:modified>
</cp:coreProperties>
</file>