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30" yWindow="480" windowWidth="28470" windowHeight="12780" activeTab="1"/>
  </bookViews>
  <sheets>
    <sheet name="Titul" sheetId="10" r:id="rId1"/>
    <sheet name="OprPrevodovky" sheetId="4" r:id="rId2"/>
  </sheets>
  <definedNames>
    <definedName name="_xlnm.Print_Area" localSheetId="1">'OprPrevodovky'!$A$1:$G$92</definedName>
  </definedNames>
  <calcPr calcId="162913"/>
</workbook>
</file>

<file path=xl/sharedStrings.xml><?xml version="1.0" encoding="utf-8"?>
<sst xmlns="http://schemas.openxmlformats.org/spreadsheetml/2006/main" count="144" uniqueCount="74">
  <si>
    <t xml:space="preserve"> </t>
  </si>
  <si>
    <t>Popis</t>
  </si>
  <si>
    <t>Cena celkem</t>
  </si>
  <si>
    <t xml:space="preserve">výměra </t>
  </si>
  <si>
    <t>(Kč)</t>
  </si>
  <si>
    <t>.-materiál, dodávka:</t>
  </si>
  <si>
    <t>stavba:</t>
  </si>
  <si>
    <t>akce:</t>
  </si>
  <si>
    <t xml:space="preserve">Položkový soupis prací  a dodávek </t>
  </si>
  <si>
    <t>kpl</t>
  </si>
  <si>
    <t>.-protikorozní ochrana OK:</t>
  </si>
  <si>
    <t>hod</t>
  </si>
  <si>
    <t>.-opravné práce</t>
  </si>
  <si>
    <t>kg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</si>
  <si>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</si>
  <si>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Položkový soupis prací a dodávek</t>
  </si>
  <si>
    <t>č.pol.</t>
  </si>
  <si>
    <t>Celkem</t>
  </si>
  <si>
    <t>Kalkulace</t>
  </si>
  <si>
    <t>jedn.</t>
  </si>
  <si>
    <t>cena/jedn.</t>
  </si>
  <si>
    <t>životnost H - vysoká, korozní třída - C4</t>
  </si>
  <si>
    <t>Soupis prací a dodávek</t>
  </si>
  <si>
    <t>Předpokládaný rozsah prací:</t>
  </si>
  <si>
    <t>Poznámky:</t>
  </si>
  <si>
    <t>.- Nový spojovací materiál bude nerezový A2/A4.</t>
  </si>
  <si>
    <t>Rozebrání převodovky s vypuštěním náplní.</t>
  </si>
  <si>
    <t>Výroba nových dílů - ozubená kola.</t>
  </si>
  <si>
    <t xml:space="preserve">Revize jedenotlivých dílů, očištění a oprava drobných mechanických poškození </t>
  </si>
  <si>
    <t>Zaběhání ozubených převodů včetně výměny náplní po zaběhání a kontroly stavu</t>
  </si>
  <si>
    <t>Dodávka nových dílů - ložiska, těsnění, gufera, spojovací materiál</t>
  </si>
  <si>
    <t>.-materiál, výroba:</t>
  </si>
  <si>
    <t>Planetová převodovka 3CV</t>
  </si>
  <si>
    <t xml:space="preserve">.-očištění a revize jednotlivých dílů včetně drobných oprav </t>
  </si>
  <si>
    <t>.-úprava skříně pro osazení nových ložisek</t>
  </si>
  <si>
    <t>.-zaběhání převodovky, kontrola stavu a obnova náplní</t>
  </si>
  <si>
    <t>.-příprava povrchu  - St 2, Sa2.5</t>
  </si>
  <si>
    <t>.- ložisko 7215</t>
  </si>
  <si>
    <t>.- ložisko 6204 ZZ</t>
  </si>
  <si>
    <t>.- ložisko 6206</t>
  </si>
  <si>
    <t>.- ložisko 6007</t>
  </si>
  <si>
    <t>.- ložisko 7207 B</t>
  </si>
  <si>
    <t>.- gufero GP 35x62x12</t>
  </si>
  <si>
    <t>.- gufero GP 80x100x13</t>
  </si>
  <si>
    <t>.- gufero  GP 30x42x7</t>
  </si>
  <si>
    <t>.- spojovací materiál A2/A4</t>
  </si>
  <si>
    <t>.- drobný spotř.materiál (hadry, odmašť., ředidla. ...)</t>
  </si>
  <si>
    <t>.- těsnění</t>
  </si>
  <si>
    <t>ks</t>
  </si>
  <si>
    <t xml:space="preserve">    .- polotovar ozubeného kola</t>
  </si>
  <si>
    <t xml:space="preserve">    .- obrobení ozubeného kola</t>
  </si>
  <si>
    <t xml:space="preserve">    .- tepelné zpracování </t>
  </si>
  <si>
    <t>.- čelního ozubená kola převodovky</t>
  </si>
  <si>
    <t>.- kuželová ozubená kola (pastorek, talíř)</t>
  </si>
  <si>
    <t>Čelní převodovka GSM</t>
  </si>
  <si>
    <t>.- vymezovací kroužek pod ložisko (110x140x0.1)</t>
  </si>
  <si>
    <t>.- kroužek 80x90x21</t>
  </si>
  <si>
    <t xml:space="preserve">.- ložisko 30307 A </t>
  </si>
  <si>
    <t>.- ložisko  32016 AX</t>
  </si>
  <si>
    <t>.- ložisko  32309 A</t>
  </si>
  <si>
    <t>.- gufero 35x50x7</t>
  </si>
  <si>
    <t>.- gufero 80x100x7</t>
  </si>
  <si>
    <t>.- náplně - převodový olej</t>
  </si>
  <si>
    <t>Ostatní náklady</t>
  </si>
  <si>
    <t>.-dokumentace současného stavu (rozebrané díly)</t>
  </si>
  <si>
    <t>.-výrobní dokumentace nových dílů</t>
  </si>
  <si>
    <r>
      <t xml:space="preserve">.-protokol o provedené opravě
</t>
    </r>
    <r>
      <rPr>
        <i/>
        <sz val="10"/>
        <rFont val="Arial CE"/>
        <family val="2"/>
      </rPr>
      <t xml:space="preserve">  - rozsah provedených prací
  - specifikace nových dílů a PKO</t>
    </r>
  </si>
  <si>
    <t>CELKEM OPRAVA PŘEVODOVEK</t>
  </si>
  <si>
    <t>.-nátěr (ISO 12944-5/A6.04 - EP/PUR)</t>
  </si>
  <si>
    <t>.-montážní práce</t>
  </si>
  <si>
    <t>.-zpětné sestavení převodovky  včetně náplní</t>
  </si>
  <si>
    <t>Sestavení převodovky - montážní práce včetně vymezení a úpravy vůlí</t>
  </si>
  <si>
    <t>VD Roudnice nad Labem, oprava převodovek zpětné vazby středního sektoru</t>
  </si>
  <si>
    <t>Č.akce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</si>
</sst>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name val="Arial CE"/>
      <family val="2"/>
    </font>
    <font>
      <b/>
      <sz val="11"/>
      <name val="Arial CE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/>
    <xf numFmtId="0" fontId="6" fillId="0" borderId="0" xfId="0" applyFont="1" applyBorder="1"/>
    <xf numFmtId="0" fontId="9" fillId="0" borderId="0" xfId="0" applyFont="1" applyFill="1" applyBorder="1"/>
    <xf numFmtId="164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49" fontId="4" fillId="0" borderId="2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wrapText="1"/>
    </xf>
    <xf numFmtId="165" fontId="10" fillId="0" borderId="2" xfId="0" applyNumberFormat="1" applyFont="1" applyFill="1" applyBorder="1" applyAlignment="1">
      <alignment/>
    </xf>
    <xf numFmtId="42" fontId="10" fillId="0" borderId="12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2" fontId="14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164" fontId="10" fillId="0" borderId="7" xfId="0" applyNumberFormat="1" applyFont="1" applyFill="1" applyBorder="1" applyAlignment="1">
      <alignment/>
    </xf>
    <xf numFmtId="165" fontId="10" fillId="0" borderId="7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49" fontId="3" fillId="0" borderId="18" xfId="0" applyNumberFormat="1" applyFont="1" applyFill="1" applyBorder="1" applyAlignment="1">
      <alignment wrapText="1"/>
    </xf>
    <xf numFmtId="0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right"/>
    </xf>
    <xf numFmtId="42" fontId="10" fillId="0" borderId="20" xfId="0" applyNumberFormat="1" applyFont="1" applyFill="1" applyBorder="1" applyAlignment="1">
      <alignment/>
    </xf>
    <xf numFmtId="165" fontId="10" fillId="2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9"/>
  <sheetViews>
    <sheetView workbookViewId="0" topLeftCell="A1">
      <selection activeCell="D26" sqref="D26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7" t="s">
        <v>22</v>
      </c>
    </row>
    <row r="3" spans="1:3" s="4" customFormat="1" ht="15.75">
      <c r="A3" s="2"/>
      <c r="B3" s="2"/>
      <c r="C3" s="3"/>
    </row>
    <row r="4" s="4" customFormat="1" ht="12.75">
      <c r="B4" s="3"/>
    </row>
    <row r="5" spans="1:3" s="4" customFormat="1" ht="26.25">
      <c r="A5" s="2" t="s">
        <v>6</v>
      </c>
      <c r="B5" s="5" t="s">
        <v>72</v>
      </c>
      <c r="C5" s="3"/>
    </row>
    <row r="6" spans="1:2" ht="15">
      <c r="A6" s="4" t="s">
        <v>73</v>
      </c>
      <c r="B6">
        <v>13320022</v>
      </c>
    </row>
    <row r="8" ht="20.25">
      <c r="A8" s="6" t="s">
        <v>15</v>
      </c>
    </row>
    <row r="10" ht="15">
      <c r="A10" s="26" t="s">
        <v>23</v>
      </c>
    </row>
    <row r="11" spans="1:2" ht="15">
      <c r="A11">
        <v>1</v>
      </c>
      <c r="B11" t="s">
        <v>26</v>
      </c>
    </row>
    <row r="12" spans="1:2" ht="15">
      <c r="A12">
        <v>2</v>
      </c>
      <c r="B12" t="s">
        <v>28</v>
      </c>
    </row>
    <row r="13" spans="1:2" ht="15">
      <c r="A13">
        <v>3</v>
      </c>
      <c r="B13" t="s">
        <v>27</v>
      </c>
    </row>
    <row r="14" spans="1:2" ht="15">
      <c r="A14">
        <v>4</v>
      </c>
      <c r="B14" t="s">
        <v>30</v>
      </c>
    </row>
    <row r="15" spans="1:2" ht="15">
      <c r="A15">
        <v>5</v>
      </c>
      <c r="B15" t="s">
        <v>71</v>
      </c>
    </row>
    <row r="16" spans="1:2" ht="15">
      <c r="A16">
        <v>6</v>
      </c>
      <c r="B16" t="s">
        <v>29</v>
      </c>
    </row>
    <row r="18" ht="15">
      <c r="A18" s="26" t="s">
        <v>24</v>
      </c>
    </row>
    <row r="19" ht="15">
      <c r="A19" t="s">
        <v>25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workbookViewId="0" topLeftCell="A1"/>
  </sheetViews>
  <sheetFormatPr defaultColWidth="9.140625" defaultRowHeight="15"/>
  <cols>
    <col min="1" max="1" width="6.140625" style="33" customWidth="1"/>
    <col min="2" max="2" width="49.8515625" style="33" customWidth="1"/>
    <col min="3" max="3" width="11.7109375" style="18" customWidth="1"/>
    <col min="4" max="5" width="8.421875" style="19" customWidth="1"/>
    <col min="6" max="6" width="11.140625" style="40" customWidth="1"/>
    <col min="7" max="7" width="15.28125" style="40" customWidth="1"/>
    <col min="8" max="245" width="9.140625" style="40" customWidth="1"/>
    <col min="246" max="246" width="23.421875" style="40" customWidth="1"/>
    <col min="247" max="247" width="56.57421875" style="40" customWidth="1"/>
    <col min="248" max="248" width="10.00390625" style="40" customWidth="1"/>
    <col min="249" max="249" width="4.421875" style="40" customWidth="1"/>
    <col min="250" max="250" width="7.421875" style="40" customWidth="1"/>
    <col min="251" max="251" width="15.7109375" style="40" customWidth="1"/>
    <col min="252" max="252" width="8.421875" style="40" customWidth="1"/>
    <col min="253" max="253" width="13.7109375" style="40" bestFit="1" customWidth="1"/>
    <col min="254" max="254" width="18.57421875" style="40" bestFit="1" customWidth="1"/>
    <col min="255" max="255" width="10.421875" style="40" customWidth="1"/>
    <col min="256" max="256" width="17.00390625" style="40" customWidth="1"/>
    <col min="257" max="501" width="9.140625" style="40" customWidth="1"/>
    <col min="502" max="502" width="23.421875" style="40" customWidth="1"/>
    <col min="503" max="503" width="56.57421875" style="40" customWidth="1"/>
    <col min="504" max="504" width="10.00390625" style="40" customWidth="1"/>
    <col min="505" max="505" width="4.421875" style="40" customWidth="1"/>
    <col min="506" max="506" width="7.421875" style="40" customWidth="1"/>
    <col min="507" max="507" width="15.7109375" style="40" customWidth="1"/>
    <col min="508" max="508" width="8.421875" style="40" customWidth="1"/>
    <col min="509" max="509" width="13.7109375" style="40" bestFit="1" customWidth="1"/>
    <col min="510" max="510" width="18.57421875" style="40" bestFit="1" customWidth="1"/>
    <col min="511" max="511" width="10.421875" style="40" customWidth="1"/>
    <col min="512" max="512" width="17.00390625" style="40" customWidth="1"/>
    <col min="513" max="757" width="9.140625" style="40" customWidth="1"/>
    <col min="758" max="758" width="23.421875" style="40" customWidth="1"/>
    <col min="759" max="759" width="56.57421875" style="40" customWidth="1"/>
    <col min="760" max="760" width="10.00390625" style="40" customWidth="1"/>
    <col min="761" max="761" width="4.421875" style="40" customWidth="1"/>
    <col min="762" max="762" width="7.421875" style="40" customWidth="1"/>
    <col min="763" max="763" width="15.7109375" style="40" customWidth="1"/>
    <col min="764" max="764" width="8.421875" style="40" customWidth="1"/>
    <col min="765" max="765" width="13.7109375" style="40" bestFit="1" customWidth="1"/>
    <col min="766" max="766" width="18.57421875" style="40" bestFit="1" customWidth="1"/>
    <col min="767" max="767" width="10.421875" style="40" customWidth="1"/>
    <col min="768" max="768" width="17.00390625" style="40" customWidth="1"/>
    <col min="769" max="1013" width="9.140625" style="40" customWidth="1"/>
    <col min="1014" max="1014" width="23.421875" style="40" customWidth="1"/>
    <col min="1015" max="1015" width="56.57421875" style="40" customWidth="1"/>
    <col min="1016" max="1016" width="10.00390625" style="40" customWidth="1"/>
    <col min="1017" max="1017" width="4.421875" style="40" customWidth="1"/>
    <col min="1018" max="1018" width="7.421875" style="40" customWidth="1"/>
    <col min="1019" max="1019" width="15.7109375" style="40" customWidth="1"/>
    <col min="1020" max="1020" width="8.421875" style="40" customWidth="1"/>
    <col min="1021" max="1021" width="13.7109375" style="40" bestFit="1" customWidth="1"/>
    <col min="1022" max="1022" width="18.57421875" style="40" bestFit="1" customWidth="1"/>
    <col min="1023" max="1023" width="10.421875" style="40" customWidth="1"/>
    <col min="1024" max="1024" width="17.00390625" style="40" customWidth="1"/>
    <col min="1025" max="1269" width="9.140625" style="40" customWidth="1"/>
    <col min="1270" max="1270" width="23.421875" style="40" customWidth="1"/>
    <col min="1271" max="1271" width="56.57421875" style="40" customWidth="1"/>
    <col min="1272" max="1272" width="10.00390625" style="40" customWidth="1"/>
    <col min="1273" max="1273" width="4.421875" style="40" customWidth="1"/>
    <col min="1274" max="1274" width="7.421875" style="40" customWidth="1"/>
    <col min="1275" max="1275" width="15.7109375" style="40" customWidth="1"/>
    <col min="1276" max="1276" width="8.421875" style="40" customWidth="1"/>
    <col min="1277" max="1277" width="13.7109375" style="40" bestFit="1" customWidth="1"/>
    <col min="1278" max="1278" width="18.57421875" style="40" bestFit="1" customWidth="1"/>
    <col min="1279" max="1279" width="10.421875" style="40" customWidth="1"/>
    <col min="1280" max="1280" width="17.00390625" style="40" customWidth="1"/>
    <col min="1281" max="1525" width="9.140625" style="40" customWidth="1"/>
    <col min="1526" max="1526" width="23.421875" style="40" customWidth="1"/>
    <col min="1527" max="1527" width="56.57421875" style="40" customWidth="1"/>
    <col min="1528" max="1528" width="10.00390625" style="40" customWidth="1"/>
    <col min="1529" max="1529" width="4.421875" style="40" customWidth="1"/>
    <col min="1530" max="1530" width="7.421875" style="40" customWidth="1"/>
    <col min="1531" max="1531" width="15.7109375" style="40" customWidth="1"/>
    <col min="1532" max="1532" width="8.421875" style="40" customWidth="1"/>
    <col min="1533" max="1533" width="13.7109375" style="40" bestFit="1" customWidth="1"/>
    <col min="1534" max="1534" width="18.57421875" style="40" bestFit="1" customWidth="1"/>
    <col min="1535" max="1535" width="10.421875" style="40" customWidth="1"/>
    <col min="1536" max="1536" width="17.00390625" style="40" customWidth="1"/>
    <col min="1537" max="1781" width="9.140625" style="40" customWidth="1"/>
    <col min="1782" max="1782" width="23.421875" style="40" customWidth="1"/>
    <col min="1783" max="1783" width="56.57421875" style="40" customWidth="1"/>
    <col min="1784" max="1784" width="10.00390625" style="40" customWidth="1"/>
    <col min="1785" max="1785" width="4.421875" style="40" customWidth="1"/>
    <col min="1786" max="1786" width="7.421875" style="40" customWidth="1"/>
    <col min="1787" max="1787" width="15.7109375" style="40" customWidth="1"/>
    <col min="1788" max="1788" width="8.421875" style="40" customWidth="1"/>
    <col min="1789" max="1789" width="13.7109375" style="40" bestFit="1" customWidth="1"/>
    <col min="1790" max="1790" width="18.57421875" style="40" bestFit="1" customWidth="1"/>
    <col min="1791" max="1791" width="10.421875" style="40" customWidth="1"/>
    <col min="1792" max="1792" width="17.00390625" style="40" customWidth="1"/>
    <col min="1793" max="2037" width="9.140625" style="40" customWidth="1"/>
    <col min="2038" max="2038" width="23.421875" style="40" customWidth="1"/>
    <col min="2039" max="2039" width="56.57421875" style="40" customWidth="1"/>
    <col min="2040" max="2040" width="10.00390625" style="40" customWidth="1"/>
    <col min="2041" max="2041" width="4.421875" style="40" customWidth="1"/>
    <col min="2042" max="2042" width="7.421875" style="40" customWidth="1"/>
    <col min="2043" max="2043" width="15.7109375" style="40" customWidth="1"/>
    <col min="2044" max="2044" width="8.421875" style="40" customWidth="1"/>
    <col min="2045" max="2045" width="13.7109375" style="40" bestFit="1" customWidth="1"/>
    <col min="2046" max="2046" width="18.57421875" style="40" bestFit="1" customWidth="1"/>
    <col min="2047" max="2047" width="10.421875" style="40" customWidth="1"/>
    <col min="2048" max="2048" width="17.00390625" style="40" customWidth="1"/>
    <col min="2049" max="2293" width="9.140625" style="40" customWidth="1"/>
    <col min="2294" max="2294" width="23.421875" style="40" customWidth="1"/>
    <col min="2295" max="2295" width="56.57421875" style="40" customWidth="1"/>
    <col min="2296" max="2296" width="10.00390625" style="40" customWidth="1"/>
    <col min="2297" max="2297" width="4.421875" style="40" customWidth="1"/>
    <col min="2298" max="2298" width="7.421875" style="40" customWidth="1"/>
    <col min="2299" max="2299" width="15.7109375" style="40" customWidth="1"/>
    <col min="2300" max="2300" width="8.421875" style="40" customWidth="1"/>
    <col min="2301" max="2301" width="13.7109375" style="40" bestFit="1" customWidth="1"/>
    <col min="2302" max="2302" width="18.57421875" style="40" bestFit="1" customWidth="1"/>
    <col min="2303" max="2303" width="10.421875" style="40" customWidth="1"/>
    <col min="2304" max="2304" width="17.00390625" style="40" customWidth="1"/>
    <col min="2305" max="2549" width="9.140625" style="40" customWidth="1"/>
    <col min="2550" max="2550" width="23.421875" style="40" customWidth="1"/>
    <col min="2551" max="2551" width="56.57421875" style="40" customWidth="1"/>
    <col min="2552" max="2552" width="10.00390625" style="40" customWidth="1"/>
    <col min="2553" max="2553" width="4.421875" style="40" customWidth="1"/>
    <col min="2554" max="2554" width="7.421875" style="40" customWidth="1"/>
    <col min="2555" max="2555" width="15.7109375" style="40" customWidth="1"/>
    <col min="2556" max="2556" width="8.421875" style="40" customWidth="1"/>
    <col min="2557" max="2557" width="13.7109375" style="40" bestFit="1" customWidth="1"/>
    <col min="2558" max="2558" width="18.57421875" style="40" bestFit="1" customWidth="1"/>
    <col min="2559" max="2559" width="10.421875" style="40" customWidth="1"/>
    <col min="2560" max="2560" width="17.00390625" style="40" customWidth="1"/>
    <col min="2561" max="2805" width="9.140625" style="40" customWidth="1"/>
    <col min="2806" max="2806" width="23.421875" style="40" customWidth="1"/>
    <col min="2807" max="2807" width="56.57421875" style="40" customWidth="1"/>
    <col min="2808" max="2808" width="10.00390625" style="40" customWidth="1"/>
    <col min="2809" max="2809" width="4.421875" style="40" customWidth="1"/>
    <col min="2810" max="2810" width="7.421875" style="40" customWidth="1"/>
    <col min="2811" max="2811" width="15.7109375" style="40" customWidth="1"/>
    <col min="2812" max="2812" width="8.421875" style="40" customWidth="1"/>
    <col min="2813" max="2813" width="13.7109375" style="40" bestFit="1" customWidth="1"/>
    <col min="2814" max="2814" width="18.57421875" style="40" bestFit="1" customWidth="1"/>
    <col min="2815" max="2815" width="10.421875" style="40" customWidth="1"/>
    <col min="2816" max="2816" width="17.00390625" style="40" customWidth="1"/>
    <col min="2817" max="3061" width="9.140625" style="40" customWidth="1"/>
    <col min="3062" max="3062" width="23.421875" style="40" customWidth="1"/>
    <col min="3063" max="3063" width="56.57421875" style="40" customWidth="1"/>
    <col min="3064" max="3064" width="10.00390625" style="40" customWidth="1"/>
    <col min="3065" max="3065" width="4.421875" style="40" customWidth="1"/>
    <col min="3066" max="3066" width="7.421875" style="40" customWidth="1"/>
    <col min="3067" max="3067" width="15.7109375" style="40" customWidth="1"/>
    <col min="3068" max="3068" width="8.421875" style="40" customWidth="1"/>
    <col min="3069" max="3069" width="13.7109375" style="40" bestFit="1" customWidth="1"/>
    <col min="3070" max="3070" width="18.57421875" style="40" bestFit="1" customWidth="1"/>
    <col min="3071" max="3071" width="10.421875" style="40" customWidth="1"/>
    <col min="3072" max="3072" width="17.00390625" style="40" customWidth="1"/>
    <col min="3073" max="3317" width="9.140625" style="40" customWidth="1"/>
    <col min="3318" max="3318" width="23.421875" style="40" customWidth="1"/>
    <col min="3319" max="3319" width="56.57421875" style="40" customWidth="1"/>
    <col min="3320" max="3320" width="10.00390625" style="40" customWidth="1"/>
    <col min="3321" max="3321" width="4.421875" style="40" customWidth="1"/>
    <col min="3322" max="3322" width="7.421875" style="40" customWidth="1"/>
    <col min="3323" max="3323" width="15.7109375" style="40" customWidth="1"/>
    <col min="3324" max="3324" width="8.421875" style="40" customWidth="1"/>
    <col min="3325" max="3325" width="13.7109375" style="40" bestFit="1" customWidth="1"/>
    <col min="3326" max="3326" width="18.57421875" style="40" bestFit="1" customWidth="1"/>
    <col min="3327" max="3327" width="10.421875" style="40" customWidth="1"/>
    <col min="3328" max="3328" width="17.00390625" style="40" customWidth="1"/>
    <col min="3329" max="3573" width="9.140625" style="40" customWidth="1"/>
    <col min="3574" max="3574" width="23.421875" style="40" customWidth="1"/>
    <col min="3575" max="3575" width="56.57421875" style="40" customWidth="1"/>
    <col min="3576" max="3576" width="10.00390625" style="40" customWidth="1"/>
    <col min="3577" max="3577" width="4.421875" style="40" customWidth="1"/>
    <col min="3578" max="3578" width="7.421875" style="40" customWidth="1"/>
    <col min="3579" max="3579" width="15.7109375" style="40" customWidth="1"/>
    <col min="3580" max="3580" width="8.421875" style="40" customWidth="1"/>
    <col min="3581" max="3581" width="13.7109375" style="40" bestFit="1" customWidth="1"/>
    <col min="3582" max="3582" width="18.57421875" style="40" bestFit="1" customWidth="1"/>
    <col min="3583" max="3583" width="10.421875" style="40" customWidth="1"/>
    <col min="3584" max="3584" width="17.00390625" style="40" customWidth="1"/>
    <col min="3585" max="3829" width="9.140625" style="40" customWidth="1"/>
    <col min="3830" max="3830" width="23.421875" style="40" customWidth="1"/>
    <col min="3831" max="3831" width="56.57421875" style="40" customWidth="1"/>
    <col min="3832" max="3832" width="10.00390625" style="40" customWidth="1"/>
    <col min="3833" max="3833" width="4.421875" style="40" customWidth="1"/>
    <col min="3834" max="3834" width="7.421875" style="40" customWidth="1"/>
    <col min="3835" max="3835" width="15.7109375" style="40" customWidth="1"/>
    <col min="3836" max="3836" width="8.421875" style="40" customWidth="1"/>
    <col min="3837" max="3837" width="13.7109375" style="40" bestFit="1" customWidth="1"/>
    <col min="3838" max="3838" width="18.57421875" style="40" bestFit="1" customWidth="1"/>
    <col min="3839" max="3839" width="10.421875" style="40" customWidth="1"/>
    <col min="3840" max="3840" width="17.00390625" style="40" customWidth="1"/>
    <col min="3841" max="4085" width="9.140625" style="40" customWidth="1"/>
    <col min="4086" max="4086" width="23.421875" style="40" customWidth="1"/>
    <col min="4087" max="4087" width="56.57421875" style="40" customWidth="1"/>
    <col min="4088" max="4088" width="10.00390625" style="40" customWidth="1"/>
    <col min="4089" max="4089" width="4.421875" style="40" customWidth="1"/>
    <col min="4090" max="4090" width="7.421875" style="40" customWidth="1"/>
    <col min="4091" max="4091" width="15.7109375" style="40" customWidth="1"/>
    <col min="4092" max="4092" width="8.421875" style="40" customWidth="1"/>
    <col min="4093" max="4093" width="13.7109375" style="40" bestFit="1" customWidth="1"/>
    <col min="4094" max="4094" width="18.57421875" style="40" bestFit="1" customWidth="1"/>
    <col min="4095" max="4095" width="10.421875" style="40" customWidth="1"/>
    <col min="4096" max="4096" width="17.00390625" style="40" customWidth="1"/>
    <col min="4097" max="4341" width="9.140625" style="40" customWidth="1"/>
    <col min="4342" max="4342" width="23.421875" style="40" customWidth="1"/>
    <col min="4343" max="4343" width="56.57421875" style="40" customWidth="1"/>
    <col min="4344" max="4344" width="10.00390625" style="40" customWidth="1"/>
    <col min="4345" max="4345" width="4.421875" style="40" customWidth="1"/>
    <col min="4346" max="4346" width="7.421875" style="40" customWidth="1"/>
    <col min="4347" max="4347" width="15.7109375" style="40" customWidth="1"/>
    <col min="4348" max="4348" width="8.421875" style="40" customWidth="1"/>
    <col min="4349" max="4349" width="13.7109375" style="40" bestFit="1" customWidth="1"/>
    <col min="4350" max="4350" width="18.57421875" style="40" bestFit="1" customWidth="1"/>
    <col min="4351" max="4351" width="10.421875" style="40" customWidth="1"/>
    <col min="4352" max="4352" width="17.00390625" style="40" customWidth="1"/>
    <col min="4353" max="4597" width="9.140625" style="40" customWidth="1"/>
    <col min="4598" max="4598" width="23.421875" style="40" customWidth="1"/>
    <col min="4599" max="4599" width="56.57421875" style="40" customWidth="1"/>
    <col min="4600" max="4600" width="10.00390625" style="40" customWidth="1"/>
    <col min="4601" max="4601" width="4.421875" style="40" customWidth="1"/>
    <col min="4602" max="4602" width="7.421875" style="40" customWidth="1"/>
    <col min="4603" max="4603" width="15.7109375" style="40" customWidth="1"/>
    <col min="4604" max="4604" width="8.421875" style="40" customWidth="1"/>
    <col min="4605" max="4605" width="13.7109375" style="40" bestFit="1" customWidth="1"/>
    <col min="4606" max="4606" width="18.57421875" style="40" bestFit="1" customWidth="1"/>
    <col min="4607" max="4607" width="10.421875" style="40" customWidth="1"/>
    <col min="4608" max="4608" width="17.00390625" style="40" customWidth="1"/>
    <col min="4609" max="4853" width="9.140625" style="40" customWidth="1"/>
    <col min="4854" max="4854" width="23.421875" style="40" customWidth="1"/>
    <col min="4855" max="4855" width="56.57421875" style="40" customWidth="1"/>
    <col min="4856" max="4856" width="10.00390625" style="40" customWidth="1"/>
    <col min="4857" max="4857" width="4.421875" style="40" customWidth="1"/>
    <col min="4858" max="4858" width="7.421875" style="40" customWidth="1"/>
    <col min="4859" max="4859" width="15.7109375" style="40" customWidth="1"/>
    <col min="4860" max="4860" width="8.421875" style="40" customWidth="1"/>
    <col min="4861" max="4861" width="13.7109375" style="40" bestFit="1" customWidth="1"/>
    <col min="4862" max="4862" width="18.57421875" style="40" bestFit="1" customWidth="1"/>
    <col min="4863" max="4863" width="10.421875" style="40" customWidth="1"/>
    <col min="4864" max="4864" width="17.00390625" style="40" customWidth="1"/>
    <col min="4865" max="5109" width="9.140625" style="40" customWidth="1"/>
    <col min="5110" max="5110" width="23.421875" style="40" customWidth="1"/>
    <col min="5111" max="5111" width="56.57421875" style="40" customWidth="1"/>
    <col min="5112" max="5112" width="10.00390625" style="40" customWidth="1"/>
    <col min="5113" max="5113" width="4.421875" style="40" customWidth="1"/>
    <col min="5114" max="5114" width="7.421875" style="40" customWidth="1"/>
    <col min="5115" max="5115" width="15.7109375" style="40" customWidth="1"/>
    <col min="5116" max="5116" width="8.421875" style="40" customWidth="1"/>
    <col min="5117" max="5117" width="13.7109375" style="40" bestFit="1" customWidth="1"/>
    <col min="5118" max="5118" width="18.57421875" style="40" bestFit="1" customWidth="1"/>
    <col min="5119" max="5119" width="10.421875" style="40" customWidth="1"/>
    <col min="5120" max="5120" width="17.00390625" style="40" customWidth="1"/>
    <col min="5121" max="5365" width="9.140625" style="40" customWidth="1"/>
    <col min="5366" max="5366" width="23.421875" style="40" customWidth="1"/>
    <col min="5367" max="5367" width="56.57421875" style="40" customWidth="1"/>
    <col min="5368" max="5368" width="10.00390625" style="40" customWidth="1"/>
    <col min="5369" max="5369" width="4.421875" style="40" customWidth="1"/>
    <col min="5370" max="5370" width="7.421875" style="40" customWidth="1"/>
    <col min="5371" max="5371" width="15.7109375" style="40" customWidth="1"/>
    <col min="5372" max="5372" width="8.421875" style="40" customWidth="1"/>
    <col min="5373" max="5373" width="13.7109375" style="40" bestFit="1" customWidth="1"/>
    <col min="5374" max="5374" width="18.57421875" style="40" bestFit="1" customWidth="1"/>
    <col min="5375" max="5375" width="10.421875" style="40" customWidth="1"/>
    <col min="5376" max="5376" width="17.00390625" style="40" customWidth="1"/>
    <col min="5377" max="5621" width="9.140625" style="40" customWidth="1"/>
    <col min="5622" max="5622" width="23.421875" style="40" customWidth="1"/>
    <col min="5623" max="5623" width="56.57421875" style="40" customWidth="1"/>
    <col min="5624" max="5624" width="10.00390625" style="40" customWidth="1"/>
    <col min="5625" max="5625" width="4.421875" style="40" customWidth="1"/>
    <col min="5626" max="5626" width="7.421875" style="40" customWidth="1"/>
    <col min="5627" max="5627" width="15.7109375" style="40" customWidth="1"/>
    <col min="5628" max="5628" width="8.421875" style="40" customWidth="1"/>
    <col min="5629" max="5629" width="13.7109375" style="40" bestFit="1" customWidth="1"/>
    <col min="5630" max="5630" width="18.57421875" style="40" bestFit="1" customWidth="1"/>
    <col min="5631" max="5631" width="10.421875" style="40" customWidth="1"/>
    <col min="5632" max="5632" width="17.00390625" style="40" customWidth="1"/>
    <col min="5633" max="5877" width="9.140625" style="40" customWidth="1"/>
    <col min="5878" max="5878" width="23.421875" style="40" customWidth="1"/>
    <col min="5879" max="5879" width="56.57421875" style="40" customWidth="1"/>
    <col min="5880" max="5880" width="10.00390625" style="40" customWidth="1"/>
    <col min="5881" max="5881" width="4.421875" style="40" customWidth="1"/>
    <col min="5882" max="5882" width="7.421875" style="40" customWidth="1"/>
    <col min="5883" max="5883" width="15.7109375" style="40" customWidth="1"/>
    <col min="5884" max="5884" width="8.421875" style="40" customWidth="1"/>
    <col min="5885" max="5885" width="13.7109375" style="40" bestFit="1" customWidth="1"/>
    <col min="5886" max="5886" width="18.57421875" style="40" bestFit="1" customWidth="1"/>
    <col min="5887" max="5887" width="10.421875" style="40" customWidth="1"/>
    <col min="5888" max="5888" width="17.00390625" style="40" customWidth="1"/>
    <col min="5889" max="6133" width="9.140625" style="40" customWidth="1"/>
    <col min="6134" max="6134" width="23.421875" style="40" customWidth="1"/>
    <col min="6135" max="6135" width="56.57421875" style="40" customWidth="1"/>
    <col min="6136" max="6136" width="10.00390625" style="40" customWidth="1"/>
    <col min="6137" max="6137" width="4.421875" style="40" customWidth="1"/>
    <col min="6138" max="6138" width="7.421875" style="40" customWidth="1"/>
    <col min="6139" max="6139" width="15.7109375" style="40" customWidth="1"/>
    <col min="6140" max="6140" width="8.421875" style="40" customWidth="1"/>
    <col min="6141" max="6141" width="13.7109375" style="40" bestFit="1" customWidth="1"/>
    <col min="6142" max="6142" width="18.57421875" style="40" bestFit="1" customWidth="1"/>
    <col min="6143" max="6143" width="10.421875" style="40" customWidth="1"/>
    <col min="6144" max="6144" width="17.00390625" style="40" customWidth="1"/>
    <col min="6145" max="6389" width="9.140625" style="40" customWidth="1"/>
    <col min="6390" max="6390" width="23.421875" style="40" customWidth="1"/>
    <col min="6391" max="6391" width="56.57421875" style="40" customWidth="1"/>
    <col min="6392" max="6392" width="10.00390625" style="40" customWidth="1"/>
    <col min="6393" max="6393" width="4.421875" style="40" customWidth="1"/>
    <col min="6394" max="6394" width="7.421875" style="40" customWidth="1"/>
    <col min="6395" max="6395" width="15.7109375" style="40" customWidth="1"/>
    <col min="6396" max="6396" width="8.421875" style="40" customWidth="1"/>
    <col min="6397" max="6397" width="13.7109375" style="40" bestFit="1" customWidth="1"/>
    <col min="6398" max="6398" width="18.57421875" style="40" bestFit="1" customWidth="1"/>
    <col min="6399" max="6399" width="10.421875" style="40" customWidth="1"/>
    <col min="6400" max="6400" width="17.00390625" style="40" customWidth="1"/>
    <col min="6401" max="6645" width="9.140625" style="40" customWidth="1"/>
    <col min="6646" max="6646" width="23.421875" style="40" customWidth="1"/>
    <col min="6647" max="6647" width="56.57421875" style="40" customWidth="1"/>
    <col min="6648" max="6648" width="10.00390625" style="40" customWidth="1"/>
    <col min="6649" max="6649" width="4.421875" style="40" customWidth="1"/>
    <col min="6650" max="6650" width="7.421875" style="40" customWidth="1"/>
    <col min="6651" max="6651" width="15.7109375" style="40" customWidth="1"/>
    <col min="6652" max="6652" width="8.421875" style="40" customWidth="1"/>
    <col min="6653" max="6653" width="13.7109375" style="40" bestFit="1" customWidth="1"/>
    <col min="6654" max="6654" width="18.57421875" style="40" bestFit="1" customWidth="1"/>
    <col min="6655" max="6655" width="10.421875" style="40" customWidth="1"/>
    <col min="6656" max="6656" width="17.00390625" style="40" customWidth="1"/>
    <col min="6657" max="6901" width="9.140625" style="40" customWidth="1"/>
    <col min="6902" max="6902" width="23.421875" style="40" customWidth="1"/>
    <col min="6903" max="6903" width="56.57421875" style="40" customWidth="1"/>
    <col min="6904" max="6904" width="10.00390625" style="40" customWidth="1"/>
    <col min="6905" max="6905" width="4.421875" style="40" customWidth="1"/>
    <col min="6906" max="6906" width="7.421875" style="40" customWidth="1"/>
    <col min="6907" max="6907" width="15.7109375" style="40" customWidth="1"/>
    <col min="6908" max="6908" width="8.421875" style="40" customWidth="1"/>
    <col min="6909" max="6909" width="13.7109375" style="40" bestFit="1" customWidth="1"/>
    <col min="6910" max="6910" width="18.57421875" style="40" bestFit="1" customWidth="1"/>
    <col min="6911" max="6911" width="10.421875" style="40" customWidth="1"/>
    <col min="6912" max="6912" width="17.00390625" style="40" customWidth="1"/>
    <col min="6913" max="7157" width="9.140625" style="40" customWidth="1"/>
    <col min="7158" max="7158" width="23.421875" style="40" customWidth="1"/>
    <col min="7159" max="7159" width="56.57421875" style="40" customWidth="1"/>
    <col min="7160" max="7160" width="10.00390625" style="40" customWidth="1"/>
    <col min="7161" max="7161" width="4.421875" style="40" customWidth="1"/>
    <col min="7162" max="7162" width="7.421875" style="40" customWidth="1"/>
    <col min="7163" max="7163" width="15.7109375" style="40" customWidth="1"/>
    <col min="7164" max="7164" width="8.421875" style="40" customWidth="1"/>
    <col min="7165" max="7165" width="13.7109375" style="40" bestFit="1" customWidth="1"/>
    <col min="7166" max="7166" width="18.57421875" style="40" bestFit="1" customWidth="1"/>
    <col min="7167" max="7167" width="10.421875" style="40" customWidth="1"/>
    <col min="7168" max="7168" width="17.00390625" style="40" customWidth="1"/>
    <col min="7169" max="7413" width="9.140625" style="40" customWidth="1"/>
    <col min="7414" max="7414" width="23.421875" style="40" customWidth="1"/>
    <col min="7415" max="7415" width="56.57421875" style="40" customWidth="1"/>
    <col min="7416" max="7416" width="10.00390625" style="40" customWidth="1"/>
    <col min="7417" max="7417" width="4.421875" style="40" customWidth="1"/>
    <col min="7418" max="7418" width="7.421875" style="40" customWidth="1"/>
    <col min="7419" max="7419" width="15.7109375" style="40" customWidth="1"/>
    <col min="7420" max="7420" width="8.421875" style="40" customWidth="1"/>
    <col min="7421" max="7421" width="13.7109375" style="40" bestFit="1" customWidth="1"/>
    <col min="7422" max="7422" width="18.57421875" style="40" bestFit="1" customWidth="1"/>
    <col min="7423" max="7423" width="10.421875" style="40" customWidth="1"/>
    <col min="7424" max="7424" width="17.00390625" style="40" customWidth="1"/>
    <col min="7425" max="7669" width="9.140625" style="40" customWidth="1"/>
    <col min="7670" max="7670" width="23.421875" style="40" customWidth="1"/>
    <col min="7671" max="7671" width="56.57421875" style="40" customWidth="1"/>
    <col min="7672" max="7672" width="10.00390625" style="40" customWidth="1"/>
    <col min="7673" max="7673" width="4.421875" style="40" customWidth="1"/>
    <col min="7674" max="7674" width="7.421875" style="40" customWidth="1"/>
    <col min="7675" max="7675" width="15.7109375" style="40" customWidth="1"/>
    <col min="7676" max="7676" width="8.421875" style="40" customWidth="1"/>
    <col min="7677" max="7677" width="13.7109375" style="40" bestFit="1" customWidth="1"/>
    <col min="7678" max="7678" width="18.57421875" style="40" bestFit="1" customWidth="1"/>
    <col min="7679" max="7679" width="10.421875" style="40" customWidth="1"/>
    <col min="7680" max="7680" width="17.00390625" style="40" customWidth="1"/>
    <col min="7681" max="7925" width="9.140625" style="40" customWidth="1"/>
    <col min="7926" max="7926" width="23.421875" style="40" customWidth="1"/>
    <col min="7927" max="7927" width="56.57421875" style="40" customWidth="1"/>
    <col min="7928" max="7928" width="10.00390625" style="40" customWidth="1"/>
    <col min="7929" max="7929" width="4.421875" style="40" customWidth="1"/>
    <col min="7930" max="7930" width="7.421875" style="40" customWidth="1"/>
    <col min="7931" max="7931" width="15.7109375" style="40" customWidth="1"/>
    <col min="7932" max="7932" width="8.421875" style="40" customWidth="1"/>
    <col min="7933" max="7933" width="13.7109375" style="40" bestFit="1" customWidth="1"/>
    <col min="7934" max="7934" width="18.57421875" style="40" bestFit="1" customWidth="1"/>
    <col min="7935" max="7935" width="10.421875" style="40" customWidth="1"/>
    <col min="7936" max="7936" width="17.00390625" style="40" customWidth="1"/>
    <col min="7937" max="8181" width="9.140625" style="40" customWidth="1"/>
    <col min="8182" max="8182" width="23.421875" style="40" customWidth="1"/>
    <col min="8183" max="8183" width="56.57421875" style="40" customWidth="1"/>
    <col min="8184" max="8184" width="10.00390625" style="40" customWidth="1"/>
    <col min="8185" max="8185" width="4.421875" style="40" customWidth="1"/>
    <col min="8186" max="8186" width="7.421875" style="40" customWidth="1"/>
    <col min="8187" max="8187" width="15.7109375" style="40" customWidth="1"/>
    <col min="8188" max="8188" width="8.421875" style="40" customWidth="1"/>
    <col min="8189" max="8189" width="13.7109375" style="40" bestFit="1" customWidth="1"/>
    <col min="8190" max="8190" width="18.57421875" style="40" bestFit="1" customWidth="1"/>
    <col min="8191" max="8191" width="10.421875" style="40" customWidth="1"/>
    <col min="8192" max="8192" width="17.00390625" style="40" customWidth="1"/>
    <col min="8193" max="8437" width="9.140625" style="40" customWidth="1"/>
    <col min="8438" max="8438" width="23.421875" style="40" customWidth="1"/>
    <col min="8439" max="8439" width="56.57421875" style="40" customWidth="1"/>
    <col min="8440" max="8440" width="10.00390625" style="40" customWidth="1"/>
    <col min="8441" max="8441" width="4.421875" style="40" customWidth="1"/>
    <col min="8442" max="8442" width="7.421875" style="40" customWidth="1"/>
    <col min="8443" max="8443" width="15.7109375" style="40" customWidth="1"/>
    <col min="8444" max="8444" width="8.421875" style="40" customWidth="1"/>
    <col min="8445" max="8445" width="13.7109375" style="40" bestFit="1" customWidth="1"/>
    <col min="8446" max="8446" width="18.57421875" style="40" bestFit="1" customWidth="1"/>
    <col min="8447" max="8447" width="10.421875" style="40" customWidth="1"/>
    <col min="8448" max="8448" width="17.00390625" style="40" customWidth="1"/>
    <col min="8449" max="8693" width="9.140625" style="40" customWidth="1"/>
    <col min="8694" max="8694" width="23.421875" style="40" customWidth="1"/>
    <col min="8695" max="8695" width="56.57421875" style="40" customWidth="1"/>
    <col min="8696" max="8696" width="10.00390625" style="40" customWidth="1"/>
    <col min="8697" max="8697" width="4.421875" style="40" customWidth="1"/>
    <col min="8698" max="8698" width="7.421875" style="40" customWidth="1"/>
    <col min="8699" max="8699" width="15.7109375" style="40" customWidth="1"/>
    <col min="8700" max="8700" width="8.421875" style="40" customWidth="1"/>
    <col min="8701" max="8701" width="13.7109375" style="40" bestFit="1" customWidth="1"/>
    <col min="8702" max="8702" width="18.57421875" style="40" bestFit="1" customWidth="1"/>
    <col min="8703" max="8703" width="10.421875" style="40" customWidth="1"/>
    <col min="8704" max="8704" width="17.00390625" style="40" customWidth="1"/>
    <col min="8705" max="8949" width="9.140625" style="40" customWidth="1"/>
    <col min="8950" max="8950" width="23.421875" style="40" customWidth="1"/>
    <col min="8951" max="8951" width="56.57421875" style="40" customWidth="1"/>
    <col min="8952" max="8952" width="10.00390625" style="40" customWidth="1"/>
    <col min="8953" max="8953" width="4.421875" style="40" customWidth="1"/>
    <col min="8954" max="8954" width="7.421875" style="40" customWidth="1"/>
    <col min="8955" max="8955" width="15.7109375" style="40" customWidth="1"/>
    <col min="8956" max="8956" width="8.421875" style="40" customWidth="1"/>
    <col min="8957" max="8957" width="13.7109375" style="40" bestFit="1" customWidth="1"/>
    <col min="8958" max="8958" width="18.57421875" style="40" bestFit="1" customWidth="1"/>
    <col min="8959" max="8959" width="10.421875" style="40" customWidth="1"/>
    <col min="8960" max="8960" width="17.00390625" style="40" customWidth="1"/>
    <col min="8961" max="9205" width="9.140625" style="40" customWidth="1"/>
    <col min="9206" max="9206" width="23.421875" style="40" customWidth="1"/>
    <col min="9207" max="9207" width="56.57421875" style="40" customWidth="1"/>
    <col min="9208" max="9208" width="10.00390625" style="40" customWidth="1"/>
    <col min="9209" max="9209" width="4.421875" style="40" customWidth="1"/>
    <col min="9210" max="9210" width="7.421875" style="40" customWidth="1"/>
    <col min="9211" max="9211" width="15.7109375" style="40" customWidth="1"/>
    <col min="9212" max="9212" width="8.421875" style="40" customWidth="1"/>
    <col min="9213" max="9213" width="13.7109375" style="40" bestFit="1" customWidth="1"/>
    <col min="9214" max="9214" width="18.57421875" style="40" bestFit="1" customWidth="1"/>
    <col min="9215" max="9215" width="10.421875" style="40" customWidth="1"/>
    <col min="9216" max="9216" width="17.00390625" style="40" customWidth="1"/>
    <col min="9217" max="9461" width="9.140625" style="40" customWidth="1"/>
    <col min="9462" max="9462" width="23.421875" style="40" customWidth="1"/>
    <col min="9463" max="9463" width="56.57421875" style="40" customWidth="1"/>
    <col min="9464" max="9464" width="10.00390625" style="40" customWidth="1"/>
    <col min="9465" max="9465" width="4.421875" style="40" customWidth="1"/>
    <col min="9466" max="9466" width="7.421875" style="40" customWidth="1"/>
    <col min="9467" max="9467" width="15.7109375" style="40" customWidth="1"/>
    <col min="9468" max="9468" width="8.421875" style="40" customWidth="1"/>
    <col min="9469" max="9469" width="13.7109375" style="40" bestFit="1" customWidth="1"/>
    <col min="9470" max="9470" width="18.57421875" style="40" bestFit="1" customWidth="1"/>
    <col min="9471" max="9471" width="10.421875" style="40" customWidth="1"/>
    <col min="9472" max="9472" width="17.00390625" style="40" customWidth="1"/>
    <col min="9473" max="9717" width="9.140625" style="40" customWidth="1"/>
    <col min="9718" max="9718" width="23.421875" style="40" customWidth="1"/>
    <col min="9719" max="9719" width="56.57421875" style="40" customWidth="1"/>
    <col min="9720" max="9720" width="10.00390625" style="40" customWidth="1"/>
    <col min="9721" max="9721" width="4.421875" style="40" customWidth="1"/>
    <col min="9722" max="9722" width="7.421875" style="40" customWidth="1"/>
    <col min="9723" max="9723" width="15.7109375" style="40" customWidth="1"/>
    <col min="9724" max="9724" width="8.421875" style="40" customWidth="1"/>
    <col min="9725" max="9725" width="13.7109375" style="40" bestFit="1" customWidth="1"/>
    <col min="9726" max="9726" width="18.57421875" style="40" bestFit="1" customWidth="1"/>
    <col min="9727" max="9727" width="10.421875" style="40" customWidth="1"/>
    <col min="9728" max="9728" width="17.00390625" style="40" customWidth="1"/>
    <col min="9729" max="9973" width="9.140625" style="40" customWidth="1"/>
    <col min="9974" max="9974" width="23.421875" style="40" customWidth="1"/>
    <col min="9975" max="9975" width="56.57421875" style="40" customWidth="1"/>
    <col min="9976" max="9976" width="10.00390625" style="40" customWidth="1"/>
    <col min="9977" max="9977" width="4.421875" style="40" customWidth="1"/>
    <col min="9978" max="9978" width="7.421875" style="40" customWidth="1"/>
    <col min="9979" max="9979" width="15.7109375" style="40" customWidth="1"/>
    <col min="9980" max="9980" width="8.421875" style="40" customWidth="1"/>
    <col min="9981" max="9981" width="13.7109375" style="40" bestFit="1" customWidth="1"/>
    <col min="9982" max="9982" width="18.57421875" style="40" bestFit="1" customWidth="1"/>
    <col min="9983" max="9983" width="10.421875" style="40" customWidth="1"/>
    <col min="9984" max="9984" width="17.00390625" style="40" customWidth="1"/>
    <col min="9985" max="10229" width="9.140625" style="40" customWidth="1"/>
    <col min="10230" max="10230" width="23.421875" style="40" customWidth="1"/>
    <col min="10231" max="10231" width="56.57421875" style="40" customWidth="1"/>
    <col min="10232" max="10232" width="10.00390625" style="40" customWidth="1"/>
    <col min="10233" max="10233" width="4.421875" style="40" customWidth="1"/>
    <col min="10234" max="10234" width="7.421875" style="40" customWidth="1"/>
    <col min="10235" max="10235" width="15.7109375" style="40" customWidth="1"/>
    <col min="10236" max="10236" width="8.421875" style="40" customWidth="1"/>
    <col min="10237" max="10237" width="13.7109375" style="40" bestFit="1" customWidth="1"/>
    <col min="10238" max="10238" width="18.57421875" style="40" bestFit="1" customWidth="1"/>
    <col min="10239" max="10239" width="10.421875" style="40" customWidth="1"/>
    <col min="10240" max="10240" width="17.00390625" style="40" customWidth="1"/>
    <col min="10241" max="10485" width="9.140625" style="40" customWidth="1"/>
    <col min="10486" max="10486" width="23.421875" style="40" customWidth="1"/>
    <col min="10487" max="10487" width="56.57421875" style="40" customWidth="1"/>
    <col min="10488" max="10488" width="10.00390625" style="40" customWidth="1"/>
    <col min="10489" max="10489" width="4.421875" style="40" customWidth="1"/>
    <col min="10490" max="10490" width="7.421875" style="40" customWidth="1"/>
    <col min="10491" max="10491" width="15.7109375" style="40" customWidth="1"/>
    <col min="10492" max="10492" width="8.421875" style="40" customWidth="1"/>
    <col min="10493" max="10493" width="13.7109375" style="40" bestFit="1" customWidth="1"/>
    <col min="10494" max="10494" width="18.57421875" style="40" bestFit="1" customWidth="1"/>
    <col min="10495" max="10495" width="10.421875" style="40" customWidth="1"/>
    <col min="10496" max="10496" width="17.00390625" style="40" customWidth="1"/>
    <col min="10497" max="10741" width="9.140625" style="40" customWidth="1"/>
    <col min="10742" max="10742" width="23.421875" style="40" customWidth="1"/>
    <col min="10743" max="10743" width="56.57421875" style="40" customWidth="1"/>
    <col min="10744" max="10744" width="10.00390625" style="40" customWidth="1"/>
    <col min="10745" max="10745" width="4.421875" style="40" customWidth="1"/>
    <col min="10746" max="10746" width="7.421875" style="40" customWidth="1"/>
    <col min="10747" max="10747" width="15.7109375" style="40" customWidth="1"/>
    <col min="10748" max="10748" width="8.421875" style="40" customWidth="1"/>
    <col min="10749" max="10749" width="13.7109375" style="40" bestFit="1" customWidth="1"/>
    <col min="10750" max="10750" width="18.57421875" style="40" bestFit="1" customWidth="1"/>
    <col min="10751" max="10751" width="10.421875" style="40" customWidth="1"/>
    <col min="10752" max="10752" width="17.00390625" style="40" customWidth="1"/>
    <col min="10753" max="10997" width="9.140625" style="40" customWidth="1"/>
    <col min="10998" max="10998" width="23.421875" style="40" customWidth="1"/>
    <col min="10999" max="10999" width="56.57421875" style="40" customWidth="1"/>
    <col min="11000" max="11000" width="10.00390625" style="40" customWidth="1"/>
    <col min="11001" max="11001" width="4.421875" style="40" customWidth="1"/>
    <col min="11002" max="11002" width="7.421875" style="40" customWidth="1"/>
    <col min="11003" max="11003" width="15.7109375" style="40" customWidth="1"/>
    <col min="11004" max="11004" width="8.421875" style="40" customWidth="1"/>
    <col min="11005" max="11005" width="13.7109375" style="40" bestFit="1" customWidth="1"/>
    <col min="11006" max="11006" width="18.57421875" style="40" bestFit="1" customWidth="1"/>
    <col min="11007" max="11007" width="10.421875" style="40" customWidth="1"/>
    <col min="11008" max="11008" width="17.00390625" style="40" customWidth="1"/>
    <col min="11009" max="11253" width="9.140625" style="40" customWidth="1"/>
    <col min="11254" max="11254" width="23.421875" style="40" customWidth="1"/>
    <col min="11255" max="11255" width="56.57421875" style="40" customWidth="1"/>
    <col min="11256" max="11256" width="10.00390625" style="40" customWidth="1"/>
    <col min="11257" max="11257" width="4.421875" style="40" customWidth="1"/>
    <col min="11258" max="11258" width="7.421875" style="40" customWidth="1"/>
    <col min="11259" max="11259" width="15.7109375" style="40" customWidth="1"/>
    <col min="11260" max="11260" width="8.421875" style="40" customWidth="1"/>
    <col min="11261" max="11261" width="13.7109375" style="40" bestFit="1" customWidth="1"/>
    <col min="11262" max="11262" width="18.57421875" style="40" bestFit="1" customWidth="1"/>
    <col min="11263" max="11263" width="10.421875" style="40" customWidth="1"/>
    <col min="11264" max="11264" width="17.00390625" style="40" customWidth="1"/>
    <col min="11265" max="11509" width="9.140625" style="40" customWidth="1"/>
    <col min="11510" max="11510" width="23.421875" style="40" customWidth="1"/>
    <col min="11511" max="11511" width="56.57421875" style="40" customWidth="1"/>
    <col min="11512" max="11512" width="10.00390625" style="40" customWidth="1"/>
    <col min="11513" max="11513" width="4.421875" style="40" customWidth="1"/>
    <col min="11514" max="11514" width="7.421875" style="40" customWidth="1"/>
    <col min="11515" max="11515" width="15.7109375" style="40" customWidth="1"/>
    <col min="11516" max="11516" width="8.421875" style="40" customWidth="1"/>
    <col min="11517" max="11517" width="13.7109375" style="40" bestFit="1" customWidth="1"/>
    <col min="11518" max="11518" width="18.57421875" style="40" bestFit="1" customWidth="1"/>
    <col min="11519" max="11519" width="10.421875" style="40" customWidth="1"/>
    <col min="11520" max="11520" width="17.00390625" style="40" customWidth="1"/>
    <col min="11521" max="11765" width="9.140625" style="40" customWidth="1"/>
    <col min="11766" max="11766" width="23.421875" style="40" customWidth="1"/>
    <col min="11767" max="11767" width="56.57421875" style="40" customWidth="1"/>
    <col min="11768" max="11768" width="10.00390625" style="40" customWidth="1"/>
    <col min="11769" max="11769" width="4.421875" style="40" customWidth="1"/>
    <col min="11770" max="11770" width="7.421875" style="40" customWidth="1"/>
    <col min="11771" max="11771" width="15.7109375" style="40" customWidth="1"/>
    <col min="11772" max="11772" width="8.421875" style="40" customWidth="1"/>
    <col min="11773" max="11773" width="13.7109375" style="40" bestFit="1" customWidth="1"/>
    <col min="11774" max="11774" width="18.57421875" style="40" bestFit="1" customWidth="1"/>
    <col min="11775" max="11775" width="10.421875" style="40" customWidth="1"/>
    <col min="11776" max="11776" width="17.00390625" style="40" customWidth="1"/>
    <col min="11777" max="12021" width="9.140625" style="40" customWidth="1"/>
    <col min="12022" max="12022" width="23.421875" style="40" customWidth="1"/>
    <col min="12023" max="12023" width="56.57421875" style="40" customWidth="1"/>
    <col min="12024" max="12024" width="10.00390625" style="40" customWidth="1"/>
    <col min="12025" max="12025" width="4.421875" style="40" customWidth="1"/>
    <col min="12026" max="12026" width="7.421875" style="40" customWidth="1"/>
    <col min="12027" max="12027" width="15.7109375" style="40" customWidth="1"/>
    <col min="12028" max="12028" width="8.421875" style="40" customWidth="1"/>
    <col min="12029" max="12029" width="13.7109375" style="40" bestFit="1" customWidth="1"/>
    <col min="12030" max="12030" width="18.57421875" style="40" bestFit="1" customWidth="1"/>
    <col min="12031" max="12031" width="10.421875" style="40" customWidth="1"/>
    <col min="12032" max="12032" width="17.00390625" style="40" customWidth="1"/>
    <col min="12033" max="12277" width="9.140625" style="40" customWidth="1"/>
    <col min="12278" max="12278" width="23.421875" style="40" customWidth="1"/>
    <col min="12279" max="12279" width="56.57421875" style="40" customWidth="1"/>
    <col min="12280" max="12280" width="10.00390625" style="40" customWidth="1"/>
    <col min="12281" max="12281" width="4.421875" style="40" customWidth="1"/>
    <col min="12282" max="12282" width="7.421875" style="40" customWidth="1"/>
    <col min="12283" max="12283" width="15.7109375" style="40" customWidth="1"/>
    <col min="12284" max="12284" width="8.421875" style="40" customWidth="1"/>
    <col min="12285" max="12285" width="13.7109375" style="40" bestFit="1" customWidth="1"/>
    <col min="12286" max="12286" width="18.57421875" style="40" bestFit="1" customWidth="1"/>
    <col min="12287" max="12287" width="10.421875" style="40" customWidth="1"/>
    <col min="12288" max="12288" width="17.00390625" style="40" customWidth="1"/>
    <col min="12289" max="12533" width="9.140625" style="40" customWidth="1"/>
    <col min="12534" max="12534" width="23.421875" style="40" customWidth="1"/>
    <col min="12535" max="12535" width="56.57421875" style="40" customWidth="1"/>
    <col min="12536" max="12536" width="10.00390625" style="40" customWidth="1"/>
    <col min="12537" max="12537" width="4.421875" style="40" customWidth="1"/>
    <col min="12538" max="12538" width="7.421875" style="40" customWidth="1"/>
    <col min="12539" max="12539" width="15.7109375" style="40" customWidth="1"/>
    <col min="12540" max="12540" width="8.421875" style="40" customWidth="1"/>
    <col min="12541" max="12541" width="13.7109375" style="40" bestFit="1" customWidth="1"/>
    <col min="12542" max="12542" width="18.57421875" style="40" bestFit="1" customWidth="1"/>
    <col min="12543" max="12543" width="10.421875" style="40" customWidth="1"/>
    <col min="12544" max="12544" width="17.00390625" style="40" customWidth="1"/>
    <col min="12545" max="12789" width="9.140625" style="40" customWidth="1"/>
    <col min="12790" max="12790" width="23.421875" style="40" customWidth="1"/>
    <col min="12791" max="12791" width="56.57421875" style="40" customWidth="1"/>
    <col min="12792" max="12792" width="10.00390625" style="40" customWidth="1"/>
    <col min="12793" max="12793" width="4.421875" style="40" customWidth="1"/>
    <col min="12794" max="12794" width="7.421875" style="40" customWidth="1"/>
    <col min="12795" max="12795" width="15.7109375" style="40" customWidth="1"/>
    <col min="12796" max="12796" width="8.421875" style="40" customWidth="1"/>
    <col min="12797" max="12797" width="13.7109375" style="40" bestFit="1" customWidth="1"/>
    <col min="12798" max="12798" width="18.57421875" style="40" bestFit="1" customWidth="1"/>
    <col min="12799" max="12799" width="10.421875" style="40" customWidth="1"/>
    <col min="12800" max="12800" width="17.00390625" style="40" customWidth="1"/>
    <col min="12801" max="13045" width="9.140625" style="40" customWidth="1"/>
    <col min="13046" max="13046" width="23.421875" style="40" customWidth="1"/>
    <col min="13047" max="13047" width="56.57421875" style="40" customWidth="1"/>
    <col min="13048" max="13048" width="10.00390625" style="40" customWidth="1"/>
    <col min="13049" max="13049" width="4.421875" style="40" customWidth="1"/>
    <col min="13050" max="13050" width="7.421875" style="40" customWidth="1"/>
    <col min="13051" max="13051" width="15.7109375" style="40" customWidth="1"/>
    <col min="13052" max="13052" width="8.421875" style="40" customWidth="1"/>
    <col min="13053" max="13053" width="13.7109375" style="40" bestFit="1" customWidth="1"/>
    <col min="13054" max="13054" width="18.57421875" style="40" bestFit="1" customWidth="1"/>
    <col min="13055" max="13055" width="10.421875" style="40" customWidth="1"/>
    <col min="13056" max="13056" width="17.00390625" style="40" customWidth="1"/>
    <col min="13057" max="13301" width="9.140625" style="40" customWidth="1"/>
    <col min="13302" max="13302" width="23.421875" style="40" customWidth="1"/>
    <col min="13303" max="13303" width="56.57421875" style="40" customWidth="1"/>
    <col min="13304" max="13304" width="10.00390625" style="40" customWidth="1"/>
    <col min="13305" max="13305" width="4.421875" style="40" customWidth="1"/>
    <col min="13306" max="13306" width="7.421875" style="40" customWidth="1"/>
    <col min="13307" max="13307" width="15.7109375" style="40" customWidth="1"/>
    <col min="13308" max="13308" width="8.421875" style="40" customWidth="1"/>
    <col min="13309" max="13309" width="13.7109375" style="40" bestFit="1" customWidth="1"/>
    <col min="13310" max="13310" width="18.57421875" style="40" bestFit="1" customWidth="1"/>
    <col min="13311" max="13311" width="10.421875" style="40" customWidth="1"/>
    <col min="13312" max="13312" width="17.00390625" style="40" customWidth="1"/>
    <col min="13313" max="13557" width="9.140625" style="40" customWidth="1"/>
    <col min="13558" max="13558" width="23.421875" style="40" customWidth="1"/>
    <col min="13559" max="13559" width="56.57421875" style="40" customWidth="1"/>
    <col min="13560" max="13560" width="10.00390625" style="40" customWidth="1"/>
    <col min="13561" max="13561" width="4.421875" style="40" customWidth="1"/>
    <col min="13562" max="13562" width="7.421875" style="40" customWidth="1"/>
    <col min="13563" max="13563" width="15.7109375" style="40" customWidth="1"/>
    <col min="13564" max="13564" width="8.421875" style="40" customWidth="1"/>
    <col min="13565" max="13565" width="13.7109375" style="40" bestFit="1" customWidth="1"/>
    <col min="13566" max="13566" width="18.57421875" style="40" bestFit="1" customWidth="1"/>
    <col min="13567" max="13567" width="10.421875" style="40" customWidth="1"/>
    <col min="13568" max="13568" width="17.00390625" style="40" customWidth="1"/>
    <col min="13569" max="13813" width="9.140625" style="40" customWidth="1"/>
    <col min="13814" max="13814" width="23.421875" style="40" customWidth="1"/>
    <col min="13815" max="13815" width="56.57421875" style="40" customWidth="1"/>
    <col min="13816" max="13816" width="10.00390625" style="40" customWidth="1"/>
    <col min="13817" max="13817" width="4.421875" style="40" customWidth="1"/>
    <col min="13818" max="13818" width="7.421875" style="40" customWidth="1"/>
    <col min="13819" max="13819" width="15.7109375" style="40" customWidth="1"/>
    <col min="13820" max="13820" width="8.421875" style="40" customWidth="1"/>
    <col min="13821" max="13821" width="13.7109375" style="40" bestFit="1" customWidth="1"/>
    <col min="13822" max="13822" width="18.57421875" style="40" bestFit="1" customWidth="1"/>
    <col min="13823" max="13823" width="10.421875" style="40" customWidth="1"/>
    <col min="13824" max="13824" width="17.00390625" style="40" customWidth="1"/>
    <col min="13825" max="14069" width="9.140625" style="40" customWidth="1"/>
    <col min="14070" max="14070" width="23.421875" style="40" customWidth="1"/>
    <col min="14071" max="14071" width="56.57421875" style="40" customWidth="1"/>
    <col min="14072" max="14072" width="10.00390625" style="40" customWidth="1"/>
    <col min="14073" max="14073" width="4.421875" style="40" customWidth="1"/>
    <col min="14074" max="14074" width="7.421875" style="40" customWidth="1"/>
    <col min="14075" max="14075" width="15.7109375" style="40" customWidth="1"/>
    <col min="14076" max="14076" width="8.421875" style="40" customWidth="1"/>
    <col min="14077" max="14077" width="13.7109375" style="40" bestFit="1" customWidth="1"/>
    <col min="14078" max="14078" width="18.57421875" style="40" bestFit="1" customWidth="1"/>
    <col min="14079" max="14079" width="10.421875" style="40" customWidth="1"/>
    <col min="14080" max="14080" width="17.00390625" style="40" customWidth="1"/>
    <col min="14081" max="14325" width="9.140625" style="40" customWidth="1"/>
    <col min="14326" max="14326" width="23.421875" style="40" customWidth="1"/>
    <col min="14327" max="14327" width="56.57421875" style="40" customWidth="1"/>
    <col min="14328" max="14328" width="10.00390625" style="40" customWidth="1"/>
    <col min="14329" max="14329" width="4.421875" style="40" customWidth="1"/>
    <col min="14330" max="14330" width="7.421875" style="40" customWidth="1"/>
    <col min="14331" max="14331" width="15.7109375" style="40" customWidth="1"/>
    <col min="14332" max="14332" width="8.421875" style="40" customWidth="1"/>
    <col min="14333" max="14333" width="13.7109375" style="40" bestFit="1" customWidth="1"/>
    <col min="14334" max="14334" width="18.57421875" style="40" bestFit="1" customWidth="1"/>
    <col min="14335" max="14335" width="10.421875" style="40" customWidth="1"/>
    <col min="14336" max="14336" width="17.00390625" style="40" customWidth="1"/>
    <col min="14337" max="14581" width="9.140625" style="40" customWidth="1"/>
    <col min="14582" max="14582" width="23.421875" style="40" customWidth="1"/>
    <col min="14583" max="14583" width="56.57421875" style="40" customWidth="1"/>
    <col min="14584" max="14584" width="10.00390625" style="40" customWidth="1"/>
    <col min="14585" max="14585" width="4.421875" style="40" customWidth="1"/>
    <col min="14586" max="14586" width="7.421875" style="40" customWidth="1"/>
    <col min="14587" max="14587" width="15.7109375" style="40" customWidth="1"/>
    <col min="14588" max="14588" width="8.421875" style="40" customWidth="1"/>
    <col min="14589" max="14589" width="13.7109375" style="40" bestFit="1" customWidth="1"/>
    <col min="14590" max="14590" width="18.57421875" style="40" bestFit="1" customWidth="1"/>
    <col min="14591" max="14591" width="10.421875" style="40" customWidth="1"/>
    <col min="14592" max="14592" width="17.00390625" style="40" customWidth="1"/>
    <col min="14593" max="14837" width="9.140625" style="40" customWidth="1"/>
    <col min="14838" max="14838" width="23.421875" style="40" customWidth="1"/>
    <col min="14839" max="14839" width="56.57421875" style="40" customWidth="1"/>
    <col min="14840" max="14840" width="10.00390625" style="40" customWidth="1"/>
    <col min="14841" max="14841" width="4.421875" style="40" customWidth="1"/>
    <col min="14842" max="14842" width="7.421875" style="40" customWidth="1"/>
    <col min="14843" max="14843" width="15.7109375" style="40" customWidth="1"/>
    <col min="14844" max="14844" width="8.421875" style="40" customWidth="1"/>
    <col min="14845" max="14845" width="13.7109375" style="40" bestFit="1" customWidth="1"/>
    <col min="14846" max="14846" width="18.57421875" style="40" bestFit="1" customWidth="1"/>
    <col min="14847" max="14847" width="10.421875" style="40" customWidth="1"/>
    <col min="14848" max="14848" width="17.00390625" style="40" customWidth="1"/>
    <col min="14849" max="15093" width="9.140625" style="40" customWidth="1"/>
    <col min="15094" max="15094" width="23.421875" style="40" customWidth="1"/>
    <col min="15095" max="15095" width="56.57421875" style="40" customWidth="1"/>
    <col min="15096" max="15096" width="10.00390625" style="40" customWidth="1"/>
    <col min="15097" max="15097" width="4.421875" style="40" customWidth="1"/>
    <col min="15098" max="15098" width="7.421875" style="40" customWidth="1"/>
    <col min="15099" max="15099" width="15.7109375" style="40" customWidth="1"/>
    <col min="15100" max="15100" width="8.421875" style="40" customWidth="1"/>
    <col min="15101" max="15101" width="13.7109375" style="40" bestFit="1" customWidth="1"/>
    <col min="15102" max="15102" width="18.57421875" style="40" bestFit="1" customWidth="1"/>
    <col min="15103" max="15103" width="10.421875" style="40" customWidth="1"/>
    <col min="15104" max="15104" width="17.00390625" style="40" customWidth="1"/>
    <col min="15105" max="15349" width="9.140625" style="40" customWidth="1"/>
    <col min="15350" max="15350" width="23.421875" style="40" customWidth="1"/>
    <col min="15351" max="15351" width="56.57421875" style="40" customWidth="1"/>
    <col min="15352" max="15352" width="10.00390625" style="40" customWidth="1"/>
    <col min="15353" max="15353" width="4.421875" style="40" customWidth="1"/>
    <col min="15354" max="15354" width="7.421875" style="40" customWidth="1"/>
    <col min="15355" max="15355" width="15.7109375" style="40" customWidth="1"/>
    <col min="15356" max="15356" width="8.421875" style="40" customWidth="1"/>
    <col min="15357" max="15357" width="13.7109375" style="40" bestFit="1" customWidth="1"/>
    <col min="15358" max="15358" width="18.57421875" style="40" bestFit="1" customWidth="1"/>
    <col min="15359" max="15359" width="10.421875" style="40" customWidth="1"/>
    <col min="15360" max="15360" width="17.00390625" style="40" customWidth="1"/>
    <col min="15361" max="15605" width="9.140625" style="40" customWidth="1"/>
    <col min="15606" max="15606" width="23.421875" style="40" customWidth="1"/>
    <col min="15607" max="15607" width="56.57421875" style="40" customWidth="1"/>
    <col min="15608" max="15608" width="10.00390625" style="40" customWidth="1"/>
    <col min="15609" max="15609" width="4.421875" style="40" customWidth="1"/>
    <col min="15610" max="15610" width="7.421875" style="40" customWidth="1"/>
    <col min="15611" max="15611" width="15.7109375" style="40" customWidth="1"/>
    <col min="15612" max="15612" width="8.421875" style="40" customWidth="1"/>
    <col min="15613" max="15613" width="13.7109375" style="40" bestFit="1" customWidth="1"/>
    <col min="15614" max="15614" width="18.57421875" style="40" bestFit="1" customWidth="1"/>
    <col min="15615" max="15615" width="10.421875" style="40" customWidth="1"/>
    <col min="15616" max="15616" width="17.00390625" style="40" customWidth="1"/>
    <col min="15617" max="15861" width="9.140625" style="40" customWidth="1"/>
    <col min="15862" max="15862" width="23.421875" style="40" customWidth="1"/>
    <col min="15863" max="15863" width="56.57421875" style="40" customWidth="1"/>
    <col min="15864" max="15864" width="10.00390625" style="40" customWidth="1"/>
    <col min="15865" max="15865" width="4.421875" style="40" customWidth="1"/>
    <col min="15866" max="15866" width="7.421875" style="40" customWidth="1"/>
    <col min="15867" max="15867" width="15.7109375" style="40" customWidth="1"/>
    <col min="15868" max="15868" width="8.421875" style="40" customWidth="1"/>
    <col min="15869" max="15869" width="13.7109375" style="40" bestFit="1" customWidth="1"/>
    <col min="15870" max="15870" width="18.57421875" style="40" bestFit="1" customWidth="1"/>
    <col min="15871" max="15871" width="10.421875" style="40" customWidth="1"/>
    <col min="15872" max="15872" width="17.00390625" style="40" customWidth="1"/>
    <col min="15873" max="16117" width="9.140625" style="40" customWidth="1"/>
    <col min="16118" max="16118" width="23.421875" style="40" customWidth="1"/>
    <col min="16119" max="16119" width="56.57421875" style="40" customWidth="1"/>
    <col min="16120" max="16120" width="10.00390625" style="40" customWidth="1"/>
    <col min="16121" max="16121" width="4.421875" style="40" customWidth="1"/>
    <col min="16122" max="16122" width="7.421875" style="40" customWidth="1"/>
    <col min="16123" max="16123" width="15.7109375" style="40" customWidth="1"/>
    <col min="16124" max="16124" width="8.421875" style="40" customWidth="1"/>
    <col min="16125" max="16125" width="13.7109375" style="40" bestFit="1" customWidth="1"/>
    <col min="16126" max="16126" width="18.57421875" style="40" bestFit="1" customWidth="1"/>
    <col min="16127" max="16127" width="10.421875" style="40" customWidth="1"/>
    <col min="16128" max="16128" width="17.00390625" style="40" customWidth="1"/>
    <col min="16129" max="16384" width="9.140625" style="40" customWidth="1"/>
  </cols>
  <sheetData>
    <row r="1" spans="1:2" s="34" customFormat="1" ht="20.25">
      <c r="A1" s="32" t="str">
        <f>Titul!A8</f>
        <v>Položkový soupis prací a dodávek</v>
      </c>
      <c r="B1" s="33"/>
    </row>
    <row r="2" spans="1:2" s="34" customFormat="1" ht="17.25" customHeight="1">
      <c r="A2" s="35"/>
      <c r="B2" s="33"/>
    </row>
    <row r="3" spans="1:2" s="34" customFormat="1" ht="12.75">
      <c r="A3" s="10" t="s">
        <v>7</v>
      </c>
      <c r="B3" s="33"/>
    </row>
    <row r="4" spans="1:2" s="34" customFormat="1" ht="20.25">
      <c r="A4" s="32" t="str">
        <f>Titul!B5</f>
        <v>VD Roudnice nad Labem, oprava převodovek zpětné vazby středního sektoru</v>
      </c>
      <c r="B4" s="33"/>
    </row>
    <row r="5" spans="1:2" s="34" customFormat="1" ht="12" customHeight="1">
      <c r="A5" s="32"/>
      <c r="B5" s="33"/>
    </row>
    <row r="6" spans="1:2" s="34" customFormat="1" ht="16.5" thickBot="1">
      <c r="A6" s="36" t="s">
        <v>8</v>
      </c>
      <c r="B6" s="33"/>
    </row>
    <row r="7" spans="1:7" ht="15.75" thickBot="1">
      <c r="A7" s="37" t="s">
        <v>16</v>
      </c>
      <c r="B7" s="38" t="s">
        <v>1</v>
      </c>
      <c r="C7" s="20" t="s">
        <v>18</v>
      </c>
      <c r="D7" s="11"/>
      <c r="E7" s="11"/>
      <c r="F7" s="39"/>
      <c r="G7" s="12" t="s">
        <v>2</v>
      </c>
    </row>
    <row r="8" spans="1:7" ht="15">
      <c r="A8" s="41"/>
      <c r="B8" s="42"/>
      <c r="C8" s="13" t="s">
        <v>3</v>
      </c>
      <c r="D8" s="12" t="s">
        <v>19</v>
      </c>
      <c r="E8" s="12" t="s">
        <v>48</v>
      </c>
      <c r="F8" s="12" t="s">
        <v>20</v>
      </c>
      <c r="G8" s="14"/>
    </row>
    <row r="9" spans="1:7" ht="15.75" thickBot="1">
      <c r="A9" s="43"/>
      <c r="B9" s="44"/>
      <c r="C9" s="15" t="s">
        <v>0</v>
      </c>
      <c r="D9" s="16" t="s">
        <v>0</v>
      </c>
      <c r="E9" s="16"/>
      <c r="F9" s="16" t="s">
        <v>4</v>
      </c>
      <c r="G9" s="45"/>
    </row>
    <row r="10" spans="1:7" ht="15">
      <c r="A10" s="41"/>
      <c r="B10" s="46" t="s">
        <v>32</v>
      </c>
      <c r="C10" s="27"/>
      <c r="D10" s="28"/>
      <c r="E10" s="28"/>
      <c r="F10" s="28"/>
      <c r="G10" s="47"/>
    </row>
    <row r="11" spans="1:7" ht="15">
      <c r="A11" s="24"/>
      <c r="B11" s="55"/>
      <c r="C11" s="49"/>
      <c r="D11" s="1"/>
      <c r="E11" s="1"/>
      <c r="F11" s="50"/>
      <c r="G11" s="54"/>
    </row>
    <row r="12" spans="1:7" ht="15">
      <c r="A12" s="24"/>
      <c r="B12" s="56" t="s">
        <v>12</v>
      </c>
      <c r="C12" s="49"/>
      <c r="D12" s="1"/>
      <c r="E12" s="1"/>
      <c r="F12" s="50"/>
      <c r="G12" s="57">
        <f>SUM(G13:G14)</f>
        <v>0</v>
      </c>
    </row>
    <row r="13" spans="1:7" ht="15">
      <c r="A13" s="24">
        <v>1</v>
      </c>
      <c r="B13" s="58" t="s">
        <v>33</v>
      </c>
      <c r="C13" s="8">
        <v>8</v>
      </c>
      <c r="D13" s="9" t="s">
        <v>11</v>
      </c>
      <c r="E13" s="9">
        <v>1</v>
      </c>
      <c r="F13" s="77">
        <v>0</v>
      </c>
      <c r="G13" s="54">
        <f>C13*E13*F13</f>
        <v>0</v>
      </c>
    </row>
    <row r="14" spans="1:7" ht="15">
      <c r="A14" s="24">
        <v>2</v>
      </c>
      <c r="B14" s="58" t="s">
        <v>34</v>
      </c>
      <c r="C14" s="8">
        <v>12</v>
      </c>
      <c r="D14" s="9" t="s">
        <v>11</v>
      </c>
      <c r="E14" s="9">
        <v>1</v>
      </c>
      <c r="F14" s="77">
        <v>0</v>
      </c>
      <c r="G14" s="54">
        <f>C14*E14*F14</f>
        <v>0</v>
      </c>
    </row>
    <row r="15" spans="1:7" ht="15">
      <c r="A15" s="24"/>
      <c r="B15" s="58"/>
      <c r="C15" s="8"/>
      <c r="D15" s="9"/>
      <c r="E15" s="9"/>
      <c r="F15" s="53"/>
      <c r="G15" s="54"/>
    </row>
    <row r="16" spans="1:7" ht="15">
      <c r="A16" s="24"/>
      <c r="B16" s="56" t="s">
        <v>69</v>
      </c>
      <c r="C16" s="49"/>
      <c r="D16" s="1"/>
      <c r="E16" s="1"/>
      <c r="F16" s="50"/>
      <c r="G16" s="57">
        <f>SUM(G17:G18)</f>
        <v>0</v>
      </c>
    </row>
    <row r="17" spans="1:7" ht="15">
      <c r="A17" s="24">
        <v>3</v>
      </c>
      <c r="B17" s="52" t="s">
        <v>70</v>
      </c>
      <c r="C17" s="8">
        <v>32</v>
      </c>
      <c r="D17" s="9" t="s">
        <v>11</v>
      </c>
      <c r="E17" s="9">
        <v>1</v>
      </c>
      <c r="F17" s="77">
        <v>0</v>
      </c>
      <c r="G17" s="54">
        <f>C17*E17*F17</f>
        <v>0</v>
      </c>
    </row>
    <row r="18" spans="1:7" ht="15">
      <c r="A18" s="24">
        <v>4</v>
      </c>
      <c r="B18" s="52" t="s">
        <v>35</v>
      </c>
      <c r="C18" s="8">
        <v>1</v>
      </c>
      <c r="D18" s="9" t="s">
        <v>9</v>
      </c>
      <c r="E18" s="9">
        <v>1</v>
      </c>
      <c r="F18" s="77">
        <v>0</v>
      </c>
      <c r="G18" s="54">
        <f>C18*E18*F18</f>
        <v>0</v>
      </c>
    </row>
    <row r="19" spans="1:7" ht="15">
      <c r="A19" s="24"/>
      <c r="B19" s="58"/>
      <c r="C19" s="49"/>
      <c r="D19" s="1"/>
      <c r="E19" s="1"/>
      <c r="F19" s="50"/>
      <c r="G19" s="54"/>
    </row>
    <row r="20" spans="1:7" ht="15">
      <c r="A20" s="24"/>
      <c r="B20" s="56" t="s">
        <v>10</v>
      </c>
      <c r="C20" s="49"/>
      <c r="D20" s="1"/>
      <c r="E20" s="1"/>
      <c r="F20" s="50"/>
      <c r="G20" s="57">
        <f>SUM(G21:G22)</f>
        <v>0</v>
      </c>
    </row>
    <row r="21" spans="1:7" ht="17.25">
      <c r="A21" s="24">
        <v>5</v>
      </c>
      <c r="B21" s="59" t="s">
        <v>36</v>
      </c>
      <c r="C21" s="8">
        <v>1</v>
      </c>
      <c r="D21" s="22" t="s">
        <v>14</v>
      </c>
      <c r="E21" s="9">
        <v>1</v>
      </c>
      <c r="F21" s="77">
        <v>0</v>
      </c>
      <c r="G21" s="54">
        <f>C21*E21*F21</f>
        <v>0</v>
      </c>
    </row>
    <row r="22" spans="1:7" ht="17.25" customHeight="1">
      <c r="A22" s="24">
        <v>6</v>
      </c>
      <c r="B22" s="59" t="s">
        <v>68</v>
      </c>
      <c r="C22" s="8">
        <v>1</v>
      </c>
      <c r="D22" s="22" t="s">
        <v>14</v>
      </c>
      <c r="E22" s="22">
        <v>1</v>
      </c>
      <c r="F22" s="77">
        <v>0</v>
      </c>
      <c r="G22" s="54">
        <f>C22*E22*F22</f>
        <v>0</v>
      </c>
    </row>
    <row r="23" spans="1:7" ht="15">
      <c r="A23" s="24"/>
      <c r="B23" s="60" t="s">
        <v>21</v>
      </c>
      <c r="C23" s="49"/>
      <c r="D23" s="1"/>
      <c r="E23" s="1"/>
      <c r="F23" s="50"/>
      <c r="G23" s="54"/>
    </row>
    <row r="24" spans="1:7" ht="15">
      <c r="A24" s="24"/>
      <c r="B24" s="58"/>
      <c r="C24" s="49"/>
      <c r="D24" s="1"/>
      <c r="E24" s="1"/>
      <c r="F24" s="50"/>
      <c r="G24" s="54"/>
    </row>
    <row r="25" spans="1:7" ht="15">
      <c r="A25" s="24"/>
      <c r="B25" s="61" t="s">
        <v>5</v>
      </c>
      <c r="C25" s="49"/>
      <c r="D25" s="1"/>
      <c r="E25" s="1"/>
      <c r="F25" s="50"/>
      <c r="G25" s="57">
        <f>SUM(G26:G37)</f>
        <v>0</v>
      </c>
    </row>
    <row r="26" spans="1:7" ht="15">
      <c r="A26" s="24">
        <v>7</v>
      </c>
      <c r="B26" s="59" t="s">
        <v>38</v>
      </c>
      <c r="C26" s="21"/>
      <c r="D26" s="22" t="s">
        <v>48</v>
      </c>
      <c r="E26" s="22">
        <v>2</v>
      </c>
      <c r="F26" s="77">
        <v>0</v>
      </c>
      <c r="G26" s="54">
        <f>E26*F26</f>
        <v>0</v>
      </c>
    </row>
    <row r="27" spans="1:7" ht="15">
      <c r="A27" s="24">
        <v>8</v>
      </c>
      <c r="B27" s="59" t="s">
        <v>37</v>
      </c>
      <c r="C27" s="21"/>
      <c r="D27" s="22" t="s">
        <v>48</v>
      </c>
      <c r="E27" s="22">
        <v>2</v>
      </c>
      <c r="F27" s="77">
        <v>0</v>
      </c>
      <c r="G27" s="54">
        <f aca="true" t="shared" si="0" ref="G27:G37">E27*F27</f>
        <v>0</v>
      </c>
    </row>
    <row r="28" spans="1:7" ht="15">
      <c r="A28" s="24">
        <v>9</v>
      </c>
      <c r="B28" s="59" t="s">
        <v>39</v>
      </c>
      <c r="C28" s="21"/>
      <c r="D28" s="22" t="s">
        <v>48</v>
      </c>
      <c r="E28" s="22">
        <v>5</v>
      </c>
      <c r="F28" s="77">
        <v>0</v>
      </c>
      <c r="G28" s="54">
        <f t="shared" si="0"/>
        <v>0</v>
      </c>
    </row>
    <row r="29" spans="1:7" ht="15">
      <c r="A29" s="24">
        <v>10</v>
      </c>
      <c r="B29" s="59" t="s">
        <v>40</v>
      </c>
      <c r="C29" s="21"/>
      <c r="D29" s="22" t="s">
        <v>48</v>
      </c>
      <c r="E29" s="22">
        <v>2</v>
      </c>
      <c r="F29" s="77">
        <v>0</v>
      </c>
      <c r="G29" s="54">
        <f t="shared" si="0"/>
        <v>0</v>
      </c>
    </row>
    <row r="30" spans="1:7" ht="15">
      <c r="A30" s="24">
        <v>11</v>
      </c>
      <c r="B30" s="59" t="s">
        <v>41</v>
      </c>
      <c r="C30" s="21"/>
      <c r="D30" s="22" t="s">
        <v>48</v>
      </c>
      <c r="E30" s="1">
        <v>1</v>
      </c>
      <c r="F30" s="77">
        <v>0</v>
      </c>
      <c r="G30" s="54">
        <f t="shared" si="0"/>
        <v>0</v>
      </c>
    </row>
    <row r="31" spans="1:7" ht="15">
      <c r="A31" s="24">
        <v>12</v>
      </c>
      <c r="B31" s="59" t="s">
        <v>42</v>
      </c>
      <c r="C31" s="21"/>
      <c r="D31" s="22" t="s">
        <v>48</v>
      </c>
      <c r="E31" s="1">
        <v>1</v>
      </c>
      <c r="F31" s="77">
        <v>0</v>
      </c>
      <c r="G31" s="54">
        <f t="shared" si="0"/>
        <v>0</v>
      </c>
    </row>
    <row r="32" spans="1:7" ht="15">
      <c r="A32" s="24">
        <v>13</v>
      </c>
      <c r="B32" s="59" t="s">
        <v>43</v>
      </c>
      <c r="C32" s="21"/>
      <c r="D32" s="22" t="s">
        <v>48</v>
      </c>
      <c r="E32" s="1">
        <v>1</v>
      </c>
      <c r="F32" s="77">
        <v>0</v>
      </c>
      <c r="G32" s="54">
        <f t="shared" si="0"/>
        <v>0</v>
      </c>
    </row>
    <row r="33" spans="1:7" ht="15">
      <c r="A33" s="24">
        <v>14</v>
      </c>
      <c r="B33" s="59" t="s">
        <v>44</v>
      </c>
      <c r="C33" s="21"/>
      <c r="D33" s="22" t="s">
        <v>48</v>
      </c>
      <c r="E33" s="22">
        <v>1</v>
      </c>
      <c r="F33" s="77">
        <v>0</v>
      </c>
      <c r="G33" s="54">
        <f t="shared" si="0"/>
        <v>0</v>
      </c>
    </row>
    <row r="34" spans="1:7" ht="15">
      <c r="A34" s="24">
        <v>15</v>
      </c>
      <c r="B34" s="59" t="s">
        <v>45</v>
      </c>
      <c r="C34" s="21"/>
      <c r="D34" s="22" t="s">
        <v>9</v>
      </c>
      <c r="E34" s="22">
        <v>1</v>
      </c>
      <c r="F34" s="77">
        <v>0</v>
      </c>
      <c r="G34" s="54">
        <f t="shared" si="0"/>
        <v>0</v>
      </c>
    </row>
    <row r="35" spans="1:7" ht="15">
      <c r="A35" s="24">
        <v>16</v>
      </c>
      <c r="B35" s="59" t="s">
        <v>47</v>
      </c>
      <c r="C35" s="21"/>
      <c r="D35" s="22" t="s">
        <v>9</v>
      </c>
      <c r="E35" s="22">
        <v>1</v>
      </c>
      <c r="F35" s="77">
        <v>0</v>
      </c>
      <c r="G35" s="54">
        <f t="shared" si="0"/>
        <v>0</v>
      </c>
    </row>
    <row r="36" spans="1:7" ht="15">
      <c r="A36" s="24">
        <v>17</v>
      </c>
      <c r="B36" s="59" t="s">
        <v>62</v>
      </c>
      <c r="C36" s="21"/>
      <c r="D36" s="22" t="s">
        <v>9</v>
      </c>
      <c r="E36" s="22">
        <v>2</v>
      </c>
      <c r="F36" s="77">
        <v>0</v>
      </c>
      <c r="G36" s="54">
        <f aca="true" t="shared" si="1" ref="G36">E36*F36</f>
        <v>0</v>
      </c>
    </row>
    <row r="37" spans="1:7" ht="15">
      <c r="A37" s="24">
        <v>18</v>
      </c>
      <c r="B37" s="59" t="s">
        <v>46</v>
      </c>
      <c r="C37" s="21"/>
      <c r="D37" s="22" t="s">
        <v>9</v>
      </c>
      <c r="E37" s="22">
        <v>1</v>
      </c>
      <c r="F37" s="77">
        <v>0</v>
      </c>
      <c r="G37" s="54">
        <f t="shared" si="0"/>
        <v>0</v>
      </c>
    </row>
    <row r="38" spans="1:7" ht="15">
      <c r="A38" s="24"/>
      <c r="B38" s="59"/>
      <c r="C38" s="21"/>
      <c r="D38" s="22"/>
      <c r="E38" s="22"/>
      <c r="F38" s="23"/>
      <c r="G38" s="54"/>
    </row>
    <row r="39" spans="1:7" ht="15">
      <c r="A39" s="24"/>
      <c r="B39" s="61" t="s">
        <v>31</v>
      </c>
      <c r="C39" s="21"/>
      <c r="D39" s="22"/>
      <c r="E39" s="22"/>
      <c r="F39" s="23"/>
      <c r="G39" s="57">
        <f>SUM(G40:G47)</f>
        <v>0</v>
      </c>
    </row>
    <row r="40" spans="1:7" ht="15">
      <c r="A40" s="24">
        <v>19</v>
      </c>
      <c r="B40" s="52" t="s">
        <v>52</v>
      </c>
      <c r="C40" s="21"/>
      <c r="D40" s="22"/>
      <c r="E40" s="22">
        <v>4</v>
      </c>
      <c r="F40" s="77">
        <v>0</v>
      </c>
      <c r="G40" s="54">
        <f>E40*F40</f>
        <v>0</v>
      </c>
    </row>
    <row r="41" spans="1:7" ht="15">
      <c r="A41" s="24"/>
      <c r="B41" s="52" t="s">
        <v>49</v>
      </c>
      <c r="C41" s="21">
        <v>3</v>
      </c>
      <c r="D41" s="22" t="s">
        <v>13</v>
      </c>
      <c r="E41" s="22">
        <v>1</v>
      </c>
      <c r="F41" s="77">
        <v>0</v>
      </c>
      <c r="G41" s="54">
        <f>C41*E41*F41</f>
        <v>0</v>
      </c>
    </row>
    <row r="42" spans="1:7" ht="15">
      <c r="A42" s="24"/>
      <c r="B42" s="52" t="s">
        <v>50</v>
      </c>
      <c r="C42" s="21">
        <v>8</v>
      </c>
      <c r="D42" s="22" t="s">
        <v>11</v>
      </c>
      <c r="E42" s="22">
        <v>1</v>
      </c>
      <c r="F42" s="77">
        <v>0</v>
      </c>
      <c r="G42" s="54">
        <f>C42*E42*F42</f>
        <v>0</v>
      </c>
    </row>
    <row r="43" spans="1:7" ht="15">
      <c r="A43" s="24"/>
      <c r="B43" s="52" t="s">
        <v>51</v>
      </c>
      <c r="C43" s="21">
        <v>2</v>
      </c>
      <c r="D43" s="22" t="s">
        <v>13</v>
      </c>
      <c r="E43" s="22">
        <v>1</v>
      </c>
      <c r="F43" s="77">
        <v>0</v>
      </c>
      <c r="G43" s="54">
        <f>C43*E43*F43</f>
        <v>0</v>
      </c>
    </row>
    <row r="44" spans="1:7" ht="15">
      <c r="A44" s="24">
        <v>20</v>
      </c>
      <c r="B44" s="52" t="s">
        <v>53</v>
      </c>
      <c r="C44" s="21"/>
      <c r="D44" s="22"/>
      <c r="E44" s="22">
        <v>2</v>
      </c>
      <c r="F44" s="77">
        <v>0</v>
      </c>
      <c r="G44" s="54">
        <f>E44*F44</f>
        <v>0</v>
      </c>
    </row>
    <row r="45" spans="1:7" ht="15">
      <c r="A45" s="24"/>
      <c r="B45" s="52" t="s">
        <v>49</v>
      </c>
      <c r="C45" s="21">
        <v>3</v>
      </c>
      <c r="D45" s="22" t="s">
        <v>13</v>
      </c>
      <c r="E45" s="22">
        <v>1</v>
      </c>
      <c r="F45" s="77">
        <v>0</v>
      </c>
      <c r="G45" s="54">
        <f>C45*E45*F45</f>
        <v>0</v>
      </c>
    </row>
    <row r="46" spans="1:7" ht="15">
      <c r="A46" s="24"/>
      <c r="B46" s="52" t="s">
        <v>50</v>
      </c>
      <c r="C46" s="21">
        <v>8</v>
      </c>
      <c r="D46" s="22" t="s">
        <v>11</v>
      </c>
      <c r="E46" s="22">
        <v>1</v>
      </c>
      <c r="F46" s="77">
        <v>0</v>
      </c>
      <c r="G46" s="54">
        <f>C46*E46*F46</f>
        <v>0</v>
      </c>
    </row>
    <row r="47" spans="1:7" ht="15">
      <c r="A47" s="24"/>
      <c r="B47" s="52" t="s">
        <v>51</v>
      </c>
      <c r="C47" s="21">
        <v>2</v>
      </c>
      <c r="D47" s="22" t="s">
        <v>13</v>
      </c>
      <c r="E47" s="22">
        <v>1</v>
      </c>
      <c r="F47" s="77">
        <v>0</v>
      </c>
      <c r="G47" s="54">
        <f>C47*E47*F47</f>
        <v>0</v>
      </c>
    </row>
    <row r="48" spans="1:7" ht="15">
      <c r="A48" s="24"/>
      <c r="B48" s="72"/>
      <c r="C48" s="73"/>
      <c r="D48" s="74"/>
      <c r="E48" s="74"/>
      <c r="F48" s="75"/>
      <c r="G48" s="76"/>
    </row>
    <row r="49" spans="1:7" ht="15">
      <c r="A49" s="24"/>
      <c r="B49" s="48" t="s">
        <v>63</v>
      </c>
      <c r="C49" s="49"/>
      <c r="D49" s="1"/>
      <c r="E49" s="1"/>
      <c r="F49" s="50"/>
      <c r="G49" s="51">
        <f>SUM(G50:G52)</f>
        <v>0</v>
      </c>
    </row>
    <row r="50" spans="1:7" ht="15">
      <c r="A50" s="24">
        <v>1</v>
      </c>
      <c r="B50" s="52" t="s">
        <v>64</v>
      </c>
      <c r="C50" s="8" t="s">
        <v>0</v>
      </c>
      <c r="D50" s="9" t="s">
        <v>9</v>
      </c>
      <c r="E50" s="9">
        <v>1</v>
      </c>
      <c r="F50" s="77">
        <v>0</v>
      </c>
      <c r="G50" s="54">
        <f>E50*F50</f>
        <v>0</v>
      </c>
    </row>
    <row r="51" spans="1:7" ht="15">
      <c r="A51" s="24">
        <v>2</v>
      </c>
      <c r="B51" s="58" t="s">
        <v>65</v>
      </c>
      <c r="C51" s="8" t="s">
        <v>0</v>
      </c>
      <c r="D51" s="9" t="s">
        <v>9</v>
      </c>
      <c r="E51" s="9">
        <v>1</v>
      </c>
      <c r="F51" s="77">
        <v>0</v>
      </c>
      <c r="G51" s="54">
        <f>E51*F51</f>
        <v>0</v>
      </c>
    </row>
    <row r="52" spans="1:7" ht="39">
      <c r="A52" s="24">
        <v>3</v>
      </c>
      <c r="B52" s="58" t="s">
        <v>66</v>
      </c>
      <c r="C52" s="8" t="s">
        <v>0</v>
      </c>
      <c r="D52" s="9" t="s">
        <v>9</v>
      </c>
      <c r="E52" s="9">
        <v>1</v>
      </c>
      <c r="F52" s="77">
        <v>0</v>
      </c>
      <c r="G52" s="54">
        <f>E52*F52</f>
        <v>0</v>
      </c>
    </row>
    <row r="53" spans="1:7" ht="15.75" thickBot="1">
      <c r="A53" s="24"/>
      <c r="B53" s="62"/>
      <c r="C53" s="63"/>
      <c r="D53" s="29"/>
      <c r="E53" s="29"/>
      <c r="F53" s="64"/>
      <c r="G53" s="65"/>
    </row>
    <row r="54" spans="1:7" ht="15.75" thickBot="1">
      <c r="A54" s="25"/>
      <c r="B54" s="66" t="s">
        <v>17</v>
      </c>
      <c r="C54" s="67"/>
      <c r="D54" s="17"/>
      <c r="E54" s="17"/>
      <c r="F54" s="68"/>
      <c r="G54" s="69">
        <f>G39+G25+G20+G16+G12+G49</f>
        <v>0</v>
      </c>
    </row>
    <row r="55" spans="1:7" ht="15">
      <c r="A55" s="41"/>
      <c r="B55" s="46" t="s">
        <v>54</v>
      </c>
      <c r="C55" s="27"/>
      <c r="D55" s="28"/>
      <c r="E55" s="28"/>
      <c r="F55" s="28"/>
      <c r="G55" s="47"/>
    </row>
    <row r="56" spans="1:7" ht="15">
      <c r="A56" s="24"/>
      <c r="B56" s="55"/>
      <c r="C56" s="49"/>
      <c r="D56" s="1"/>
      <c r="E56" s="1"/>
      <c r="F56" s="50"/>
      <c r="G56" s="54"/>
    </row>
    <row r="57" spans="1:7" ht="15">
      <c r="A57" s="24"/>
      <c r="B57" s="56" t="s">
        <v>12</v>
      </c>
      <c r="C57" s="49"/>
      <c r="D57" s="1"/>
      <c r="E57" s="1"/>
      <c r="F57" s="50"/>
      <c r="G57" s="57">
        <f>SUM(G58:G59)</f>
        <v>0</v>
      </c>
    </row>
    <row r="58" spans="1:7" ht="15">
      <c r="A58" s="24">
        <v>1</v>
      </c>
      <c r="B58" s="58" t="s">
        <v>33</v>
      </c>
      <c r="C58" s="8">
        <v>8</v>
      </c>
      <c r="D58" s="9" t="s">
        <v>11</v>
      </c>
      <c r="E58" s="9">
        <v>1</v>
      </c>
      <c r="F58" s="77">
        <v>0</v>
      </c>
      <c r="G58" s="54">
        <f>C58*E58*F58</f>
        <v>0</v>
      </c>
    </row>
    <row r="59" spans="1:7" ht="15">
      <c r="A59" s="24">
        <v>2</v>
      </c>
      <c r="B59" s="58" t="s">
        <v>34</v>
      </c>
      <c r="C59" s="8">
        <v>6</v>
      </c>
      <c r="D59" s="9" t="s">
        <v>11</v>
      </c>
      <c r="E59" s="9">
        <v>1</v>
      </c>
      <c r="F59" s="77">
        <v>0</v>
      </c>
      <c r="G59" s="54">
        <f>C59*E59*F59</f>
        <v>0</v>
      </c>
    </row>
    <row r="60" spans="1:7" ht="15">
      <c r="A60" s="24"/>
      <c r="B60" s="58"/>
      <c r="C60" s="8"/>
      <c r="D60" s="9"/>
      <c r="E60" s="9"/>
      <c r="F60" s="53"/>
      <c r="G60" s="54"/>
    </row>
    <row r="61" spans="1:7" ht="15">
      <c r="A61" s="24"/>
      <c r="B61" s="56" t="s">
        <v>69</v>
      </c>
      <c r="C61" s="49"/>
      <c r="D61" s="1"/>
      <c r="E61" s="1"/>
      <c r="F61" s="50"/>
      <c r="G61" s="57">
        <f>SUM(G62:G62)</f>
        <v>0</v>
      </c>
    </row>
    <row r="62" spans="1:7" ht="15">
      <c r="A62" s="24">
        <v>3</v>
      </c>
      <c r="B62" s="52" t="s">
        <v>70</v>
      </c>
      <c r="C62" s="8">
        <v>32</v>
      </c>
      <c r="D62" s="9" t="s">
        <v>11</v>
      </c>
      <c r="E62" s="9">
        <v>1</v>
      </c>
      <c r="F62" s="77">
        <v>0</v>
      </c>
      <c r="G62" s="54">
        <f>C62*E62*F62</f>
        <v>0</v>
      </c>
    </row>
    <row r="63" spans="1:7" ht="15">
      <c r="A63" s="24"/>
      <c r="B63" s="58"/>
      <c r="C63" s="49"/>
      <c r="D63" s="1"/>
      <c r="E63" s="1"/>
      <c r="F63" s="50"/>
      <c r="G63" s="54"/>
    </row>
    <row r="64" spans="1:7" ht="15">
      <c r="A64" s="24"/>
      <c r="B64" s="56" t="s">
        <v>10</v>
      </c>
      <c r="C64" s="49"/>
      <c r="D64" s="1"/>
      <c r="E64" s="1"/>
      <c r="F64" s="50"/>
      <c r="G64" s="57">
        <f>SUM(G65:G66)</f>
        <v>0</v>
      </c>
    </row>
    <row r="65" spans="1:7" ht="17.25">
      <c r="A65" s="24">
        <v>4</v>
      </c>
      <c r="B65" s="59" t="s">
        <v>36</v>
      </c>
      <c r="C65" s="8">
        <v>1.5</v>
      </c>
      <c r="D65" s="22" t="s">
        <v>14</v>
      </c>
      <c r="E65" s="9">
        <v>1</v>
      </c>
      <c r="F65" s="77">
        <v>0</v>
      </c>
      <c r="G65" s="54">
        <f>C65*E65*F65</f>
        <v>0</v>
      </c>
    </row>
    <row r="66" spans="1:7" ht="17.25" customHeight="1">
      <c r="A66" s="24">
        <v>5</v>
      </c>
      <c r="B66" s="59" t="s">
        <v>68</v>
      </c>
      <c r="C66" s="8">
        <v>1.5</v>
      </c>
      <c r="D66" s="22" t="s">
        <v>14</v>
      </c>
      <c r="E66" s="22">
        <v>1</v>
      </c>
      <c r="F66" s="77">
        <v>0</v>
      </c>
      <c r="G66" s="54">
        <f>C66*E66*F66</f>
        <v>0</v>
      </c>
    </row>
    <row r="67" spans="1:7" ht="15">
      <c r="A67" s="24"/>
      <c r="B67" s="60" t="s">
        <v>21</v>
      </c>
      <c r="C67" s="49"/>
      <c r="D67" s="1"/>
      <c r="E67" s="1"/>
      <c r="F67" s="50"/>
      <c r="G67" s="54"/>
    </row>
    <row r="68" spans="1:7" ht="15">
      <c r="A68" s="24"/>
      <c r="B68" s="58"/>
      <c r="C68" s="49"/>
      <c r="D68" s="1"/>
      <c r="E68" s="1"/>
      <c r="F68" s="50"/>
      <c r="G68" s="54"/>
    </row>
    <row r="69" spans="1:7" ht="15">
      <c r="A69" s="24"/>
      <c r="B69" s="61" t="s">
        <v>5</v>
      </c>
      <c r="C69" s="49"/>
      <c r="D69" s="1"/>
      <c r="E69" s="1"/>
      <c r="F69" s="50"/>
      <c r="G69" s="57">
        <f>SUM(G70:G78)</f>
        <v>0</v>
      </c>
    </row>
    <row r="70" spans="1:7" ht="15">
      <c r="A70" s="24">
        <v>6</v>
      </c>
      <c r="B70" s="59" t="s">
        <v>57</v>
      </c>
      <c r="C70" s="21"/>
      <c r="D70" s="22" t="s">
        <v>48</v>
      </c>
      <c r="E70" s="22">
        <v>2</v>
      </c>
      <c r="F70" s="77">
        <v>0</v>
      </c>
      <c r="G70" s="54">
        <f>E70*F70</f>
        <v>0</v>
      </c>
    </row>
    <row r="71" spans="1:7" ht="15">
      <c r="A71" s="24">
        <v>7</v>
      </c>
      <c r="B71" s="59" t="s">
        <v>58</v>
      </c>
      <c r="C71" s="21"/>
      <c r="D71" s="22" t="s">
        <v>48</v>
      </c>
      <c r="E71" s="22">
        <v>2</v>
      </c>
      <c r="F71" s="77">
        <v>0</v>
      </c>
      <c r="G71" s="54">
        <f aca="true" t="shared" si="2" ref="G71:G78">E71*F71</f>
        <v>0</v>
      </c>
    </row>
    <row r="72" spans="1:7" ht="15">
      <c r="A72" s="24">
        <v>8</v>
      </c>
      <c r="B72" s="59" t="s">
        <v>59</v>
      </c>
      <c r="C72" s="21"/>
      <c r="D72" s="22" t="s">
        <v>48</v>
      </c>
      <c r="E72" s="22">
        <v>2</v>
      </c>
      <c r="F72" s="77">
        <v>0</v>
      </c>
      <c r="G72" s="54">
        <f t="shared" si="2"/>
        <v>0</v>
      </c>
    </row>
    <row r="73" spans="1:7" ht="15">
      <c r="A73" s="24">
        <v>9</v>
      </c>
      <c r="B73" s="59" t="s">
        <v>60</v>
      </c>
      <c r="C73" s="21"/>
      <c r="D73" s="22" t="s">
        <v>48</v>
      </c>
      <c r="E73" s="22">
        <v>1</v>
      </c>
      <c r="F73" s="77">
        <v>0</v>
      </c>
      <c r="G73" s="54">
        <f t="shared" si="2"/>
        <v>0</v>
      </c>
    </row>
    <row r="74" spans="1:7" ht="15">
      <c r="A74" s="24">
        <v>10</v>
      </c>
      <c r="B74" s="59" t="s">
        <v>61</v>
      </c>
      <c r="C74" s="21"/>
      <c r="D74" s="22" t="s">
        <v>48</v>
      </c>
      <c r="E74" s="1">
        <v>2</v>
      </c>
      <c r="F74" s="77">
        <v>0</v>
      </c>
      <c r="G74" s="54">
        <f t="shared" si="2"/>
        <v>0</v>
      </c>
    </row>
    <row r="75" spans="1:7" ht="15">
      <c r="A75" s="24">
        <v>11</v>
      </c>
      <c r="B75" s="59" t="s">
        <v>45</v>
      </c>
      <c r="C75" s="21"/>
      <c r="D75" s="22" t="s">
        <v>9</v>
      </c>
      <c r="E75" s="22">
        <v>1</v>
      </c>
      <c r="F75" s="77">
        <v>0</v>
      </c>
      <c r="G75" s="54">
        <f t="shared" si="2"/>
        <v>0</v>
      </c>
    </row>
    <row r="76" spans="1:7" ht="15">
      <c r="A76" s="24">
        <v>12</v>
      </c>
      <c r="B76" s="59" t="s">
        <v>62</v>
      </c>
      <c r="C76" s="21"/>
      <c r="D76" s="22" t="s">
        <v>9</v>
      </c>
      <c r="E76" s="22">
        <v>1</v>
      </c>
      <c r="F76" s="77">
        <v>0</v>
      </c>
      <c r="G76" s="54">
        <f t="shared" si="2"/>
        <v>0</v>
      </c>
    </row>
    <row r="77" spans="1:7" ht="15">
      <c r="A77" s="24">
        <v>13</v>
      </c>
      <c r="B77" s="59" t="s">
        <v>47</v>
      </c>
      <c r="C77" s="21"/>
      <c r="D77" s="22" t="s">
        <v>9</v>
      </c>
      <c r="E77" s="22">
        <v>1</v>
      </c>
      <c r="F77" s="77">
        <v>0</v>
      </c>
      <c r="G77" s="54">
        <f t="shared" si="2"/>
        <v>0</v>
      </c>
    </row>
    <row r="78" spans="1:7" ht="15">
      <c r="A78" s="24">
        <v>14</v>
      </c>
      <c r="B78" s="59" t="s">
        <v>46</v>
      </c>
      <c r="C78" s="21"/>
      <c r="D78" s="22" t="s">
        <v>9</v>
      </c>
      <c r="E78" s="22">
        <v>1</v>
      </c>
      <c r="F78" s="77">
        <v>0</v>
      </c>
      <c r="G78" s="54">
        <f t="shared" si="2"/>
        <v>0</v>
      </c>
    </row>
    <row r="79" spans="1:7" ht="15">
      <c r="A79" s="24"/>
      <c r="B79" s="59"/>
      <c r="C79" s="21"/>
      <c r="D79" s="22"/>
      <c r="E79" s="22"/>
      <c r="F79" s="23"/>
      <c r="G79" s="54"/>
    </row>
    <row r="80" spans="1:7" ht="15">
      <c r="A80" s="24"/>
      <c r="B80" s="61" t="s">
        <v>31</v>
      </c>
      <c r="C80" s="21"/>
      <c r="D80" s="22"/>
      <c r="E80" s="22"/>
      <c r="F80" s="23"/>
      <c r="G80" s="57">
        <f>G81+G82</f>
        <v>0</v>
      </c>
    </row>
    <row r="81" spans="1:7" ht="15">
      <c r="A81" s="24">
        <v>15</v>
      </c>
      <c r="B81" s="52" t="s">
        <v>55</v>
      </c>
      <c r="C81" s="21"/>
      <c r="D81" s="22"/>
      <c r="E81" s="22">
        <v>2</v>
      </c>
      <c r="F81" s="77">
        <v>0</v>
      </c>
      <c r="G81" s="54">
        <f>E81*F81</f>
        <v>0</v>
      </c>
    </row>
    <row r="82" spans="1:7" ht="15">
      <c r="A82" s="24">
        <v>16</v>
      </c>
      <c r="B82" s="52" t="s">
        <v>56</v>
      </c>
      <c r="C82" s="21"/>
      <c r="D82" s="22"/>
      <c r="E82" s="22">
        <v>2</v>
      </c>
      <c r="F82" s="77">
        <v>0</v>
      </c>
      <c r="G82" s="54">
        <f>E82*F82</f>
        <v>0</v>
      </c>
    </row>
    <row r="83" spans="1:7" ht="15">
      <c r="A83" s="24"/>
      <c r="B83" s="72"/>
      <c r="C83" s="73"/>
      <c r="D83" s="74"/>
      <c r="E83" s="74"/>
      <c r="F83" s="75"/>
      <c r="G83" s="76"/>
    </row>
    <row r="84" spans="1:7" ht="15">
      <c r="A84" s="24"/>
      <c r="B84" s="48" t="s">
        <v>63</v>
      </c>
      <c r="C84" s="49"/>
      <c r="D84" s="1"/>
      <c r="E84" s="1"/>
      <c r="F84" s="50"/>
      <c r="G84" s="51">
        <f>SUM(G85:G87)</f>
        <v>0</v>
      </c>
    </row>
    <row r="85" spans="1:7" ht="15">
      <c r="A85" s="24">
        <v>1</v>
      </c>
      <c r="B85" s="52" t="s">
        <v>64</v>
      </c>
      <c r="C85" s="8" t="s">
        <v>0</v>
      </c>
      <c r="D85" s="9" t="s">
        <v>9</v>
      </c>
      <c r="E85" s="9">
        <v>1</v>
      </c>
      <c r="F85" s="77">
        <v>0</v>
      </c>
      <c r="G85" s="54">
        <f>E85*F85</f>
        <v>0</v>
      </c>
    </row>
    <row r="86" spans="1:7" ht="15">
      <c r="A86" s="24">
        <v>2</v>
      </c>
      <c r="B86" s="58" t="s">
        <v>65</v>
      </c>
      <c r="C86" s="8" t="s">
        <v>0</v>
      </c>
      <c r="D86" s="9" t="s">
        <v>9</v>
      </c>
      <c r="E86" s="9">
        <v>1</v>
      </c>
      <c r="F86" s="77">
        <v>0</v>
      </c>
      <c r="G86" s="54">
        <f>E86*F86</f>
        <v>0</v>
      </c>
    </row>
    <row r="87" spans="1:7" ht="39">
      <c r="A87" s="24">
        <v>3</v>
      </c>
      <c r="B87" s="58" t="s">
        <v>66</v>
      </c>
      <c r="C87" s="8" t="s">
        <v>0</v>
      </c>
      <c r="D87" s="9" t="s">
        <v>9</v>
      </c>
      <c r="E87" s="9">
        <v>1</v>
      </c>
      <c r="F87" s="77">
        <v>0</v>
      </c>
      <c r="G87" s="54">
        <f>E87*F87</f>
        <v>0</v>
      </c>
    </row>
    <row r="88" spans="1:7" ht="15.75" thickBot="1">
      <c r="A88" s="24"/>
      <c r="B88" s="62"/>
      <c r="C88" s="63"/>
      <c r="D88" s="29"/>
      <c r="E88" s="29"/>
      <c r="F88" s="64"/>
      <c r="G88" s="65"/>
    </row>
    <row r="89" spans="1:7" ht="15.75" thickBot="1">
      <c r="A89" s="25"/>
      <c r="B89" s="66" t="s">
        <v>17</v>
      </c>
      <c r="C89" s="67"/>
      <c r="D89" s="17"/>
      <c r="E89" s="17"/>
      <c r="F89" s="68"/>
      <c r="G89" s="69">
        <f>G80+G69+G64+G61+G57+G84</f>
        <v>0</v>
      </c>
    </row>
    <row r="92" spans="2:7" ht="15.75">
      <c r="B92" s="36" t="s">
        <v>67</v>
      </c>
      <c r="C92" s="30"/>
      <c r="D92" s="31"/>
      <c r="E92" s="31"/>
      <c r="F92" s="70"/>
      <c r="G92" s="71">
        <f>G89+G54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3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2021-10-18T10:20:29Z</cp:lastPrinted>
  <dcterms:created xsi:type="dcterms:W3CDTF">2013-12-11T09:22:38Z</dcterms:created>
  <dcterms:modified xsi:type="dcterms:W3CDTF">2021-11-10T06:52:55Z</dcterms:modified>
  <cp:category/>
  <cp:version/>
  <cp:contentType/>
  <cp:contentStatus/>
</cp:coreProperties>
</file>