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5. Rozpočet s výkazem výměr a p" sheetId="1" r:id="rId1"/>
  </sheets>
  <definedNames>
    <definedName name="_xlnm.Print_Titles" localSheetId="0">'5. Rozpočet s výkazem výměr a p'!$1:$12</definedName>
  </definedNames>
  <calcPr fullCalcOnLoad="1"/>
</workbook>
</file>

<file path=xl/sharedStrings.xml><?xml version="1.0" encoding="utf-8"?>
<sst xmlns="http://schemas.openxmlformats.org/spreadsheetml/2006/main" count="222" uniqueCount="156">
  <si>
    <t>Stavba:   VD Střekov, oprava stěn a dna obtoků MPK</t>
  </si>
  <si>
    <t xml:space="preserve">Objekt:   </t>
  </si>
  <si>
    <t>Objednatel:   Povodí labe, státní podnik</t>
  </si>
  <si>
    <t xml:space="preserve">Zhotovitel:   </t>
  </si>
  <si>
    <t>Zpracoval:   MD</t>
  </si>
  <si>
    <t>Místo:   VD Střekov</t>
  </si>
  <si>
    <t>Datum:   6. 9. 2021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</si>
  <si>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</si>
  <si>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</si>
  <si>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</si>
  <si>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</si>
  <si>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</si>
  <si>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</si>
  <si>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</si>
  <si>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</si>
  <si>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</si>
  <si>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</si>
  <si>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</si>
  <si>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</si>
  <si>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</si>
  <si>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</si>
  <si>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</si>
  <si>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</si>
  <si>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</si>
  <si>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</si>
  <si>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</si>
  <si>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</si>
  <si>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115101201</t>
  </si>
  <si>
    <t xml:space="preserve">Čerpání vody na dopravní výšku do 10 m průměrný přítok do 500 l/min   </t>
  </si>
  <si>
    <t>hod</t>
  </si>
  <si>
    <t>171201231</t>
  </si>
  <si>
    <t xml:space="preserve">Poplatek za uložení zeminy a kamení na recyklační skládce (skládkovné) kód odpadu 17 05 04   </t>
  </si>
  <si>
    <t>t</t>
  </si>
  <si>
    <t xml:space="preserve">Svislé a kompletní konstrukce   </t>
  </si>
  <si>
    <t>321</t>
  </si>
  <si>
    <t>321351020</t>
  </si>
  <si>
    <t xml:space="preserve">Bednění konstrukcí vodních staveb válcově zakřivené - zřízení   </t>
  </si>
  <si>
    <t>m2</t>
  </si>
  <si>
    <t>321352020</t>
  </si>
  <si>
    <t xml:space="preserve">Bednění konstrukcí vodních staveb válcově zakřivené - odstranění   </t>
  </si>
  <si>
    <t xml:space="preserve">Trubní vedení   </t>
  </si>
  <si>
    <t>271</t>
  </si>
  <si>
    <t>871391151</t>
  </si>
  <si>
    <t xml:space="preserve">Montáž potrubí z PE100 SDR 17 otevřený výkop svařovaných na tupo D 400 x 23,7 mm   </t>
  </si>
  <si>
    <t>m</t>
  </si>
  <si>
    <t>286</t>
  </si>
  <si>
    <t>28613587</t>
  </si>
  <si>
    <t xml:space="preserve">potrubí dvouvrstvé PE100 RC SDR17 400x23,7 dl 12m   </t>
  </si>
  <si>
    <t xml:space="preserve">5,9 * 1,015   </t>
  </si>
  <si>
    <t>9</t>
  </si>
  <si>
    <t xml:space="preserve">Ostatní konstrukce a práce, bourání   </t>
  </si>
  <si>
    <t>931626212</t>
  </si>
  <si>
    <t xml:space="preserve">Úprava dilatační spáry těžkými asfaltovými pásy   </t>
  </si>
  <si>
    <t xml:space="preserve">0,705+0,57   </t>
  </si>
  <si>
    <t>M003</t>
  </si>
  <si>
    <t xml:space="preserve">Drenážní geokompozit - výplň spáry   </t>
  </si>
  <si>
    <t>003</t>
  </si>
  <si>
    <t>943211112</t>
  </si>
  <si>
    <t xml:space="preserve">Montáž lešení prostorového rámového lehkého s podlahami zatížení do 200 kg/m2 v přes 10 do 25 m   </t>
  </si>
  <si>
    <t>m3</t>
  </si>
  <si>
    <t>943211119</t>
  </si>
  <si>
    <t xml:space="preserve">Příplatek k lešení prostorovému rámovému lehkému s podlahami za půdorysnou plochu do 6 m2   </t>
  </si>
  <si>
    <t>943211212</t>
  </si>
  <si>
    <t xml:space="preserve">Příplatek k lešení prostorovému rámovému lehkému s podlahami v přes 10 do 25 m za první a ZKD den použití   </t>
  </si>
  <si>
    <t xml:space="preserve">35 * 39   </t>
  </si>
  <si>
    <t>943211812</t>
  </si>
  <si>
    <t xml:space="preserve">Demontáž lešení prostorového rámového lehkého s podlahami zatížení do 200 kg/m2 v přes 10 do 25 m   </t>
  </si>
  <si>
    <t>R</t>
  </si>
  <si>
    <t>900R001</t>
  </si>
  <si>
    <t xml:space="preserve">Dopčasná jímka uvnitř obtoku - zřízení   </t>
  </si>
  <si>
    <t xml:space="preserve">- přehrazení obtoku pro zajištění suchého stavebního prostoru opravy 
- zřízení konstrukce + trvalé dotěsňování
- konstrukce - hrázka, pytlová jímka, apod.   </t>
  </si>
  <si>
    <t>900R002</t>
  </si>
  <si>
    <t xml:space="preserve">Dopčasná jímka uvnitř obtoku - rozebrání   </t>
  </si>
  <si>
    <t>013</t>
  </si>
  <si>
    <t>977311111</t>
  </si>
  <si>
    <t xml:space="preserve">Řezání stávajících betonových mazanin nevyztužených hl do 50 mm   </t>
  </si>
  <si>
    <t xml:space="preserve">3,85+30,45   </t>
  </si>
  <si>
    <t>977311112</t>
  </si>
  <si>
    <t xml:space="preserve">Řezání stávajících betonových mazanin nevyztužených hl do 100 mm   </t>
  </si>
  <si>
    <t xml:space="preserve">87,85+17,45   </t>
  </si>
  <si>
    <t>005</t>
  </si>
  <si>
    <t>985111231</t>
  </si>
  <si>
    <t xml:space="preserve">Odsekání betonu rubu kleneb a podlah tl do 80 mm   </t>
  </si>
  <si>
    <t xml:space="preserve">19,94+7,36   </t>
  </si>
  <si>
    <t>985112112</t>
  </si>
  <si>
    <t xml:space="preserve">Odsekání degradovaného betonu stěn tl přes 10 do 30 mm   </t>
  </si>
  <si>
    <t>985121121</t>
  </si>
  <si>
    <t xml:space="preserve">Tryskání degradovaného betonu stěn a rubu kleneb vodou pod tlakem do 300 barů   </t>
  </si>
  <si>
    <t xml:space="preserve">44,43+17,09   </t>
  </si>
  <si>
    <t>985241110</t>
  </si>
  <si>
    <t xml:space="preserve">Plombování zdiva betonem s upěchováním včetně vybourání narušeného zdiva do 1 m3   </t>
  </si>
  <si>
    <t xml:space="preserve">Současně bude do spáry vložena i odvodňovací trubka za účelem odvedení vyvěrající vody ze sanovaného prostoru.
   </t>
  </si>
  <si>
    <t>M001</t>
  </si>
  <si>
    <t xml:space="preserve">Flexibilní trubka odvodňovací D40 mm   </t>
  </si>
  <si>
    <t>M002</t>
  </si>
  <si>
    <t xml:space="preserve">Rychletuhnoucí cementová malta - aplikace proti tekoucí vodě   </t>
  </si>
  <si>
    <t>l</t>
  </si>
  <si>
    <t>985241211</t>
  </si>
  <si>
    <t xml:space="preserve">Plombování zdiva zalitím plastickou betonovou směsí včetně vybourání narušeného zdiva do 3 m3   </t>
  </si>
  <si>
    <t>985311114</t>
  </si>
  <si>
    <t xml:space="preserve">Reprofilace stěn cementovou sanační maltou tl přes 30 do 40 mm   </t>
  </si>
  <si>
    <t>985311315</t>
  </si>
  <si>
    <t xml:space="preserve">Reprofilace rubu kleneb a podlah cementovou sanační maltou tl přes 40 do 50 mm   </t>
  </si>
  <si>
    <t xml:space="preserve">33,23+8,51   </t>
  </si>
  <si>
    <t>985312111</t>
  </si>
  <si>
    <t xml:space="preserve">Stěrka k vyrovnání betonových ploch stěn tl do 2 mm   </t>
  </si>
  <si>
    <t>985312131</t>
  </si>
  <si>
    <t xml:space="preserve">Stěrka k vyrovnání betonových ploch rubu kleneb a podlah tl do 2 mm   </t>
  </si>
  <si>
    <t xml:space="preserve">34,23+8,51   </t>
  </si>
  <si>
    <t>985562511</t>
  </si>
  <si>
    <t xml:space="preserve">Výztuž stříkaného betonu stěn z kompozitních sítí jednovrstvých D drátu 2,2 mm velikost ok do 100 mm   </t>
  </si>
  <si>
    <t xml:space="preserve">- v položce je zahrnuta i dodávka kotev kompozitní sítě
- mimimalní kotvení je 60 mm do pevného podkladu
- množství kotev dle doporučení výrobce sítí   </t>
  </si>
  <si>
    <t>985562518</t>
  </si>
  <si>
    <t xml:space="preserve">Výztuž stříkaného betonu rubu kleneb z kompozitních sítí jednovrstvých D drátu 3 mm oka do 100 mm   </t>
  </si>
  <si>
    <t xml:space="preserve">9,59+33,23   </t>
  </si>
  <si>
    <t>9890R01</t>
  </si>
  <si>
    <t xml:space="preserve">Úpravy větracího potrubí DN400   </t>
  </si>
  <si>
    <t>kpl</t>
  </si>
  <si>
    <t xml:space="preserve">- upevnění, fixace potrubí ve větrací šachtě
- úprava konců potrubí po zalití betonem   </t>
  </si>
  <si>
    <t>997</t>
  </si>
  <si>
    <t xml:space="preserve">Přesun sutě   </t>
  </si>
  <si>
    <t>997321211</t>
  </si>
  <si>
    <t xml:space="preserve">Svislá doprava suti a vybouraných hmot v do 4 m   </t>
  </si>
  <si>
    <t>997321219</t>
  </si>
  <si>
    <t xml:space="preserve">Příplatek ZKD v 4 m svislé dopravy suti a vybouraných hmot   </t>
  </si>
  <si>
    <t>997321511</t>
  </si>
  <si>
    <t xml:space="preserve">Vodorovná doprava suti a vybouraných hmot po suchu do 1 km   </t>
  </si>
  <si>
    <t>997321519</t>
  </si>
  <si>
    <t xml:space="preserve">Příplatek ZKD 1 km vodorovné dopravy suti a vybouraných hmot po suchu   </t>
  </si>
  <si>
    <t>998</t>
  </si>
  <si>
    <t xml:space="preserve">Přesun hmot   </t>
  </si>
  <si>
    <t>998325011</t>
  </si>
  <si>
    <t xml:space="preserve">Přesun hmot pro objekty plavební   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</si>
  <si>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</si>
  <si>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</si>
  <si>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</si>
  <si>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</si>
  <si>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</si>
  <si>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010001000</t>
  </si>
  <si>
    <t>ks</t>
  </si>
  <si>
    <t xml:space="preserve">- pasport současného stavu (po dovodnění)
- fotodokumentace po odbourání a vyčištění
- fotodokumentave skutečně provedených prací
- plan povodňový a havarijní
- dokumentace DSPS
   </t>
  </si>
  <si>
    <t>VRN3</t>
  </si>
  <si>
    <t xml:space="preserve">Zařízení staveniště   </t>
  </si>
  <si>
    <t>030001000</t>
  </si>
  <si>
    <t xml:space="preserve">- běžné objekty zařízení staveniště (ZS)
- ohraničení ZS
- zajištění příručního skladu
- zabezpečení materiálu proti klimatickým podmínkám   </t>
  </si>
  <si>
    <t>VRN6</t>
  </si>
  <si>
    <t xml:space="preserve">Územní vlivy   </t>
  </si>
  <si>
    <t>060001000</t>
  </si>
  <si>
    <t xml:space="preserve">- zvyýšené náklady na dopravu materiálu a přístup do obtoků PK
- práce ve stísněném prostoru 
- zajištěné osvětlení úracoviště, větrání   </t>
  </si>
  <si>
    <t>VRN7</t>
  </si>
  <si>
    <t xml:space="preserve">Provozní vlivy   </t>
  </si>
  <si>
    <t>070001000</t>
  </si>
  <si>
    <t>…</t>
  </si>
  <si>
    <t xml:space="preserve">- zajištění bezpečnosti provozu VD ve vztahu k realizaci opravy (označení stavebního prostoru, komunikační trasy)   </t>
  </si>
  <si>
    <t xml:space="preserve">Celkem   </t>
  </si>
  <si>
    <t xml:space="preserve">F.1. Soupis prací a dodávek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</si>
</sst>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23" fillId="0" borderId="0" xfId="0" applyNumberFormat="1" applyFont="1" applyAlignment="1" applyProtection="1">
      <alignment horizontal="right" vertical="top"/>
      <protection/>
    </xf>
    <xf numFmtId="166" fontId="24" fillId="0" borderId="0" xfId="0" applyNumberFormat="1" applyFont="1" applyAlignment="1" applyProtection="1">
      <alignment horizontal="right" vertical="top"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 vertical="top" wrapText="1"/>
      <protection/>
    </xf>
    <xf numFmtId="165" fontId="25" fillId="0" borderId="0" xfId="0" applyNumberFormat="1" applyFont="1" applyAlignment="1" applyProtection="1">
      <alignment horizontal="right" vertical="top"/>
      <protection/>
    </xf>
    <xf numFmtId="166" fontId="25" fillId="0" borderId="0" xfId="0" applyNumberFormat="1" applyFont="1" applyAlignment="1" applyProtection="1">
      <alignment horizontal="right" vertical="top"/>
      <protection/>
    </xf>
    <xf numFmtId="0" fontId="24" fillId="0" borderId="0" xfId="0" applyFont="1" applyAlignment="1" applyProtection="1">
      <alignment horizontal="left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5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4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left" wrapText="1"/>
    </xf>
    <xf numFmtId="165" fontId="23" fillId="0" borderId="11" xfId="0" applyNumberFormat="1" applyFont="1" applyBorder="1" applyAlignment="1">
      <alignment horizontal="right"/>
    </xf>
    <xf numFmtId="166" fontId="23" fillId="0" borderId="11" xfId="0" applyNumberFormat="1" applyFont="1" applyBorder="1" applyAlignment="1">
      <alignment horizontal="right"/>
    </xf>
    <xf numFmtId="164" fontId="28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 wrapText="1"/>
    </xf>
    <xf numFmtId="165" fontId="28" fillId="0" borderId="11" xfId="0" applyNumberFormat="1" applyFont="1" applyBorder="1" applyAlignment="1">
      <alignment horizontal="right"/>
    </xf>
    <xf numFmtId="166" fontId="28" fillId="0" borderId="11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5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165" fontId="29" fillId="0" borderId="0" xfId="0" applyNumberFormat="1" applyFont="1" applyAlignment="1">
      <alignment horizontal="right" vertical="center"/>
    </xf>
    <xf numFmtId="166" fontId="29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F13" sqref="F13"/>
    </sheetView>
  </sheetViews>
  <sheetFormatPr defaultColWidth="10.5" defaultRowHeight="12" customHeight="1"/>
  <cols>
    <col min="1" max="1" width="7" style="40" customWidth="1"/>
    <col min="2" max="2" width="8.66015625" style="41" customWidth="1"/>
    <col min="3" max="3" width="15.5" style="41" customWidth="1"/>
    <col min="4" max="4" width="46.83203125" style="41" customWidth="1"/>
    <col min="5" max="5" width="5.5" style="41" customWidth="1"/>
    <col min="6" max="6" width="11.16015625" style="42" customWidth="1"/>
    <col min="7" max="7" width="13.33203125" style="43" customWidth="1"/>
    <col min="8" max="8" width="21.16015625" style="43" customWidth="1"/>
    <col min="9" max="16384" width="10.5" style="2" customWidth="1"/>
  </cols>
  <sheetData>
    <row r="1" spans="1:8" ht="27.75" customHeight="1">
      <c r="A1" s="1" t="s">
        <v>155</v>
      </c>
      <c r="B1" s="1"/>
      <c r="C1" s="1"/>
      <c r="D1" s="1"/>
      <c r="E1" s="1"/>
      <c r="F1" s="1"/>
      <c r="G1" s="1"/>
      <c r="H1" s="1"/>
    </row>
    <row r="2" spans="1:8" ht="12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3.5" customHeight="1">
      <c r="A4" s="4"/>
      <c r="B4" s="3"/>
      <c r="C4" s="4"/>
      <c r="D4" s="3"/>
      <c r="E4" s="3"/>
      <c r="F4" s="3"/>
      <c r="G4" s="3"/>
      <c r="H4" s="3"/>
    </row>
    <row r="5" spans="1:8" ht="6.75" customHeight="1">
      <c r="A5" s="5"/>
      <c r="B5" s="6"/>
      <c r="C5" s="7"/>
      <c r="D5" s="6"/>
      <c r="E5" s="6"/>
      <c r="F5" s="8"/>
      <c r="G5" s="9"/>
      <c r="H5" s="9"/>
    </row>
    <row r="6" spans="1:8" ht="12.75" customHeight="1">
      <c r="A6" s="10" t="s">
        <v>2</v>
      </c>
      <c r="B6" s="10"/>
      <c r="C6" s="10"/>
      <c r="D6" s="10"/>
      <c r="E6" s="10"/>
      <c r="F6" s="10"/>
      <c r="G6" s="10"/>
      <c r="H6" s="10"/>
    </row>
    <row r="7" spans="1:8" ht="13.5" customHeight="1">
      <c r="A7" s="10" t="s">
        <v>3</v>
      </c>
      <c r="B7" s="10"/>
      <c r="C7" s="10"/>
      <c r="D7" s="10"/>
      <c r="E7" s="10"/>
      <c r="F7" s="10"/>
      <c r="G7" s="10" t="s">
        <v>4</v>
      </c>
      <c r="H7" s="10"/>
    </row>
    <row r="8" spans="1:8" ht="13.5" customHeight="1">
      <c r="A8" s="10" t="s">
        <v>5</v>
      </c>
      <c r="B8" s="11"/>
      <c r="C8" s="11"/>
      <c r="D8" s="11"/>
      <c r="E8" s="11"/>
      <c r="F8" s="12"/>
      <c r="G8" s="10" t="s">
        <v>6</v>
      </c>
      <c r="H8" s="13"/>
    </row>
    <row r="9" spans="1:8" ht="6" customHeight="1">
      <c r="A9" s="14"/>
      <c r="B9" s="14"/>
      <c r="C9" s="14"/>
      <c r="D9" s="14"/>
      <c r="E9" s="14"/>
      <c r="F9" s="14"/>
      <c r="G9" s="14"/>
      <c r="H9" s="14"/>
    </row>
    <row r="10" spans="1:8" ht="25.5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</row>
    <row r="11" spans="1:8" ht="12.75" customHeight="1" hidden="1">
      <c r="A11" s="15" t="s">
        <v>15</v>
      </c>
      <c r="B11" s="15" t="s">
        <v>16</v>
      </c>
      <c r="C11" s="15" t="s">
        <v>17</v>
      </c>
      <c r="D11" s="15" t="s">
        <v>18</v>
      </c>
      <c r="E11" s="15" t="s">
        <v>19</v>
      </c>
      <c r="F11" s="15" t="s">
        <v>20</v>
      </c>
      <c r="G11" s="15" t="s">
        <v>21</v>
      </c>
      <c r="H11" s="15" t="s">
        <v>22</v>
      </c>
    </row>
    <row r="12" spans="1:8" ht="4.5" customHeight="1">
      <c r="A12" s="14"/>
      <c r="B12" s="14"/>
      <c r="C12" s="14"/>
      <c r="D12" s="14"/>
      <c r="E12" s="14"/>
      <c r="F12" s="14"/>
      <c r="G12" s="14"/>
      <c r="H12" s="14"/>
    </row>
    <row r="13" spans="1:8" ht="30.75" customHeight="1">
      <c r="A13" s="16"/>
      <c r="B13" s="17"/>
      <c r="C13" s="17" t="s">
        <v>23</v>
      </c>
      <c r="D13" s="17" t="s">
        <v>24</v>
      </c>
      <c r="E13" s="17"/>
      <c r="F13" s="18"/>
      <c r="G13" s="19"/>
      <c r="H13" s="19">
        <f>H14+H17+H20+H24+H64+H69</f>
        <v>0</v>
      </c>
    </row>
    <row r="14" spans="1:8" ht="28.5" customHeight="1">
      <c r="A14" s="20"/>
      <c r="B14" s="21"/>
      <c r="C14" s="21" t="s">
        <v>15</v>
      </c>
      <c r="D14" s="21" t="s">
        <v>25</v>
      </c>
      <c r="E14" s="21"/>
      <c r="F14" s="22"/>
      <c r="G14" s="23"/>
      <c r="H14" s="23">
        <f>SUM(H15:H16)</f>
        <v>0</v>
      </c>
    </row>
    <row r="15" spans="1:8" ht="24" customHeight="1">
      <c r="A15" s="24">
        <v>1</v>
      </c>
      <c r="B15" s="25" t="s">
        <v>26</v>
      </c>
      <c r="C15" s="25" t="s">
        <v>27</v>
      </c>
      <c r="D15" s="25" t="s">
        <v>28</v>
      </c>
      <c r="E15" s="25" t="s">
        <v>29</v>
      </c>
      <c r="F15" s="26">
        <v>120</v>
      </c>
      <c r="G15" s="27">
        <v>0</v>
      </c>
      <c r="H15" s="27">
        <f>F15*G15</f>
        <v>0</v>
      </c>
    </row>
    <row r="16" spans="1:8" ht="24" customHeight="1">
      <c r="A16" s="24">
        <v>2</v>
      </c>
      <c r="B16" s="25" t="s">
        <v>26</v>
      </c>
      <c r="C16" s="25" t="s">
        <v>30</v>
      </c>
      <c r="D16" s="25" t="s">
        <v>31</v>
      </c>
      <c r="E16" s="25" t="s">
        <v>32</v>
      </c>
      <c r="F16" s="26">
        <v>13.829</v>
      </c>
      <c r="G16" s="27">
        <v>0</v>
      </c>
      <c r="H16" s="27">
        <f>F16*G16</f>
        <v>0</v>
      </c>
    </row>
    <row r="17" spans="1:8" ht="28.5" customHeight="1">
      <c r="A17" s="20"/>
      <c r="B17" s="21"/>
      <c r="C17" s="21" t="s">
        <v>17</v>
      </c>
      <c r="D17" s="21" t="s">
        <v>33</v>
      </c>
      <c r="E17" s="21"/>
      <c r="F17" s="22"/>
      <c r="G17" s="23"/>
      <c r="H17" s="23">
        <f>SUM(H18:H19)</f>
        <v>0</v>
      </c>
    </row>
    <row r="18" spans="1:8" ht="24" customHeight="1">
      <c r="A18" s="24">
        <v>3</v>
      </c>
      <c r="B18" s="25" t="s">
        <v>34</v>
      </c>
      <c r="C18" s="25" t="s">
        <v>35</v>
      </c>
      <c r="D18" s="25" t="s">
        <v>36</v>
      </c>
      <c r="E18" s="25" t="s">
        <v>37</v>
      </c>
      <c r="F18" s="26">
        <v>1</v>
      </c>
      <c r="G18" s="27">
        <v>0</v>
      </c>
      <c r="H18" s="27">
        <f>F18*G18</f>
        <v>0</v>
      </c>
    </row>
    <row r="19" spans="1:8" ht="24" customHeight="1">
      <c r="A19" s="24">
        <v>4</v>
      </c>
      <c r="B19" s="25" t="s">
        <v>34</v>
      </c>
      <c r="C19" s="25" t="s">
        <v>38</v>
      </c>
      <c r="D19" s="25" t="s">
        <v>39</v>
      </c>
      <c r="E19" s="25" t="s">
        <v>37</v>
      </c>
      <c r="F19" s="26">
        <v>1</v>
      </c>
      <c r="G19" s="27">
        <v>0</v>
      </c>
      <c r="H19" s="27">
        <f>F19*G19</f>
        <v>0</v>
      </c>
    </row>
    <row r="20" spans="1:8" ht="28.5" customHeight="1">
      <c r="A20" s="20"/>
      <c r="B20" s="21"/>
      <c r="C20" s="21" t="s">
        <v>22</v>
      </c>
      <c r="D20" s="21" t="s">
        <v>40</v>
      </c>
      <c r="E20" s="21"/>
      <c r="F20" s="22"/>
      <c r="G20" s="23"/>
      <c r="H20" s="23">
        <f>SUM(H21:H22)</f>
        <v>0</v>
      </c>
    </row>
    <row r="21" spans="1:8" ht="24" customHeight="1">
      <c r="A21" s="24">
        <v>5</v>
      </c>
      <c r="B21" s="25" t="s">
        <v>41</v>
      </c>
      <c r="C21" s="25" t="s">
        <v>42</v>
      </c>
      <c r="D21" s="25" t="s">
        <v>43</v>
      </c>
      <c r="E21" s="25" t="s">
        <v>44</v>
      </c>
      <c r="F21" s="26">
        <v>5.9</v>
      </c>
      <c r="G21" s="27">
        <v>0</v>
      </c>
      <c r="H21" s="27">
        <f>F21*G21</f>
        <v>0</v>
      </c>
    </row>
    <row r="22" spans="1:8" ht="13.5" customHeight="1">
      <c r="A22" s="28">
        <v>6</v>
      </c>
      <c r="B22" s="29" t="s">
        <v>45</v>
      </c>
      <c r="C22" s="29" t="s">
        <v>46</v>
      </c>
      <c r="D22" s="29" t="s">
        <v>47</v>
      </c>
      <c r="E22" s="29" t="s">
        <v>44</v>
      </c>
      <c r="F22" s="30">
        <v>5.989</v>
      </c>
      <c r="G22" s="31">
        <v>0</v>
      </c>
      <c r="H22" s="31">
        <f>F22*G22</f>
        <v>0</v>
      </c>
    </row>
    <row r="23" spans="1:8" ht="13.5" customHeight="1">
      <c r="A23" s="32"/>
      <c r="B23" s="33"/>
      <c r="C23" s="33"/>
      <c r="D23" s="33" t="s">
        <v>48</v>
      </c>
      <c r="E23" s="33"/>
      <c r="F23" s="34">
        <v>5.989</v>
      </c>
      <c r="G23" s="35"/>
      <c r="H23" s="35"/>
    </row>
    <row r="24" spans="1:8" ht="28.5" customHeight="1">
      <c r="A24" s="20"/>
      <c r="B24" s="21"/>
      <c r="C24" s="21" t="s">
        <v>49</v>
      </c>
      <c r="D24" s="21" t="s">
        <v>50</v>
      </c>
      <c r="E24" s="21"/>
      <c r="F24" s="22"/>
      <c r="G24" s="23"/>
      <c r="H24" s="23">
        <f>SUM(H25:H62)</f>
        <v>0</v>
      </c>
    </row>
    <row r="25" spans="1:8" ht="13.5" customHeight="1">
      <c r="A25" s="24">
        <v>7</v>
      </c>
      <c r="B25" s="25" t="s">
        <v>34</v>
      </c>
      <c r="C25" s="25" t="s">
        <v>51</v>
      </c>
      <c r="D25" s="25" t="s">
        <v>52</v>
      </c>
      <c r="E25" s="25" t="s">
        <v>37</v>
      </c>
      <c r="F25" s="26">
        <v>1.275</v>
      </c>
      <c r="G25" s="27">
        <v>0</v>
      </c>
      <c r="H25" s="27">
        <f>F25*G25</f>
        <v>0</v>
      </c>
    </row>
    <row r="26" spans="1:8" ht="13.5" customHeight="1">
      <c r="A26" s="32"/>
      <c r="B26" s="33"/>
      <c r="C26" s="33"/>
      <c r="D26" s="33" t="s">
        <v>53</v>
      </c>
      <c r="E26" s="33"/>
      <c r="F26" s="34">
        <v>1.275</v>
      </c>
      <c r="G26" s="35"/>
      <c r="H26" s="35"/>
    </row>
    <row r="27" spans="1:8" ht="13.5" customHeight="1">
      <c r="A27" s="28">
        <v>8</v>
      </c>
      <c r="B27" s="29"/>
      <c r="C27" s="29" t="s">
        <v>54</v>
      </c>
      <c r="D27" s="29" t="s">
        <v>55</v>
      </c>
      <c r="E27" s="29" t="s">
        <v>37</v>
      </c>
      <c r="F27" s="30">
        <v>3</v>
      </c>
      <c r="G27" s="31">
        <v>0</v>
      </c>
      <c r="H27" s="31">
        <f>F27*G27</f>
        <v>0</v>
      </c>
    </row>
    <row r="28" spans="1:8" ht="24" customHeight="1">
      <c r="A28" s="24">
        <v>9</v>
      </c>
      <c r="B28" s="25" t="s">
        <v>56</v>
      </c>
      <c r="C28" s="25" t="s">
        <v>57</v>
      </c>
      <c r="D28" s="25" t="s">
        <v>58</v>
      </c>
      <c r="E28" s="25" t="s">
        <v>59</v>
      </c>
      <c r="F28" s="26">
        <v>35</v>
      </c>
      <c r="G28" s="27">
        <v>0</v>
      </c>
      <c r="H28" s="27">
        <f>F28*G28</f>
        <v>0</v>
      </c>
    </row>
    <row r="29" spans="1:8" ht="24" customHeight="1">
      <c r="A29" s="24">
        <v>10</v>
      </c>
      <c r="B29" s="25" t="s">
        <v>56</v>
      </c>
      <c r="C29" s="25" t="s">
        <v>60</v>
      </c>
      <c r="D29" s="25" t="s">
        <v>61</v>
      </c>
      <c r="E29" s="25" t="s">
        <v>59</v>
      </c>
      <c r="F29" s="26">
        <v>35</v>
      </c>
      <c r="G29" s="27">
        <v>0</v>
      </c>
      <c r="H29" s="27">
        <f>F29*G29</f>
        <v>0</v>
      </c>
    </row>
    <row r="30" spans="1:8" ht="24" customHeight="1">
      <c r="A30" s="24">
        <v>11</v>
      </c>
      <c r="B30" s="25" t="s">
        <v>56</v>
      </c>
      <c r="C30" s="25" t="s">
        <v>62</v>
      </c>
      <c r="D30" s="25" t="s">
        <v>63</v>
      </c>
      <c r="E30" s="25" t="s">
        <v>59</v>
      </c>
      <c r="F30" s="26">
        <v>1365</v>
      </c>
      <c r="G30" s="27">
        <v>0</v>
      </c>
      <c r="H30" s="27">
        <f>F30*G30</f>
        <v>0</v>
      </c>
    </row>
    <row r="31" spans="1:8" ht="13.5" customHeight="1">
      <c r="A31" s="32"/>
      <c r="B31" s="33"/>
      <c r="C31" s="33"/>
      <c r="D31" s="33" t="s">
        <v>64</v>
      </c>
      <c r="E31" s="33"/>
      <c r="F31" s="34">
        <v>1365</v>
      </c>
      <c r="G31" s="35"/>
      <c r="H31" s="35"/>
    </row>
    <row r="32" spans="1:8" ht="24" customHeight="1">
      <c r="A32" s="24">
        <v>12</v>
      </c>
      <c r="B32" s="25" t="s">
        <v>56</v>
      </c>
      <c r="C32" s="25" t="s">
        <v>65</v>
      </c>
      <c r="D32" s="25" t="s">
        <v>66</v>
      </c>
      <c r="E32" s="25" t="s">
        <v>59</v>
      </c>
      <c r="F32" s="26">
        <v>35</v>
      </c>
      <c r="G32" s="27">
        <v>0</v>
      </c>
      <c r="H32" s="27">
        <f>F32*G32</f>
        <v>0</v>
      </c>
    </row>
    <row r="33" spans="1:8" ht="13.5" customHeight="1">
      <c r="A33" s="24">
        <v>13</v>
      </c>
      <c r="B33" s="25" t="s">
        <v>67</v>
      </c>
      <c r="C33" s="25" t="s">
        <v>68</v>
      </c>
      <c r="D33" s="25" t="s">
        <v>69</v>
      </c>
      <c r="E33" s="25" t="s">
        <v>59</v>
      </c>
      <c r="F33" s="26">
        <v>2</v>
      </c>
      <c r="G33" s="27">
        <v>0</v>
      </c>
      <c r="H33" s="27">
        <f>F33*G33</f>
        <v>0</v>
      </c>
    </row>
    <row r="34" spans="1:8" ht="39" customHeight="1">
      <c r="A34" s="36"/>
      <c r="B34" s="37"/>
      <c r="C34" s="37"/>
      <c r="D34" s="37" t="s">
        <v>70</v>
      </c>
      <c r="E34" s="37"/>
      <c r="F34" s="38"/>
      <c r="G34" s="39"/>
      <c r="H34" s="39"/>
    </row>
    <row r="35" spans="1:8" ht="13.5" customHeight="1">
      <c r="A35" s="24">
        <v>14</v>
      </c>
      <c r="B35" s="25" t="s">
        <v>67</v>
      </c>
      <c r="C35" s="25" t="s">
        <v>71</v>
      </c>
      <c r="D35" s="25" t="s">
        <v>72</v>
      </c>
      <c r="E35" s="25" t="s">
        <v>59</v>
      </c>
      <c r="F35" s="26">
        <v>2</v>
      </c>
      <c r="G35" s="27">
        <v>0</v>
      </c>
      <c r="H35" s="27">
        <f>F35*G35</f>
        <v>0</v>
      </c>
    </row>
    <row r="36" spans="1:8" ht="39" customHeight="1">
      <c r="A36" s="36"/>
      <c r="B36" s="37"/>
      <c r="C36" s="37"/>
      <c r="D36" s="37" t="s">
        <v>70</v>
      </c>
      <c r="E36" s="37"/>
      <c r="F36" s="38"/>
      <c r="G36" s="39"/>
      <c r="H36" s="39"/>
    </row>
    <row r="37" spans="1:8" ht="24" customHeight="1">
      <c r="A37" s="24">
        <v>15</v>
      </c>
      <c r="B37" s="25" t="s">
        <v>73</v>
      </c>
      <c r="C37" s="25" t="s">
        <v>74</v>
      </c>
      <c r="D37" s="25" t="s">
        <v>75</v>
      </c>
      <c r="E37" s="25" t="s">
        <v>44</v>
      </c>
      <c r="F37" s="26">
        <v>34.3</v>
      </c>
      <c r="G37" s="27">
        <v>0</v>
      </c>
      <c r="H37" s="27">
        <f>F37*G37</f>
        <v>0</v>
      </c>
    </row>
    <row r="38" spans="1:8" ht="13.5" customHeight="1">
      <c r="A38" s="32"/>
      <c r="B38" s="33"/>
      <c r="C38" s="33"/>
      <c r="D38" s="33" t="s">
        <v>76</v>
      </c>
      <c r="E38" s="33"/>
      <c r="F38" s="34">
        <v>34.3</v>
      </c>
      <c r="G38" s="35"/>
      <c r="H38" s="35"/>
    </row>
    <row r="39" spans="1:8" ht="24" customHeight="1">
      <c r="A39" s="24">
        <v>16</v>
      </c>
      <c r="B39" s="25" t="s">
        <v>73</v>
      </c>
      <c r="C39" s="25" t="s">
        <v>77</v>
      </c>
      <c r="D39" s="25" t="s">
        <v>78</v>
      </c>
      <c r="E39" s="25" t="s">
        <v>44</v>
      </c>
      <c r="F39" s="26">
        <v>105.3</v>
      </c>
      <c r="G39" s="27">
        <v>0</v>
      </c>
      <c r="H39" s="27">
        <f>F39*G39</f>
        <v>0</v>
      </c>
    </row>
    <row r="40" spans="1:8" ht="13.5" customHeight="1">
      <c r="A40" s="32"/>
      <c r="B40" s="33"/>
      <c r="C40" s="33"/>
      <c r="D40" s="33" t="s">
        <v>79</v>
      </c>
      <c r="E40" s="33"/>
      <c r="F40" s="34">
        <v>105.3</v>
      </c>
      <c r="G40" s="35"/>
      <c r="H40" s="35"/>
    </row>
    <row r="41" spans="1:8" ht="13.5" customHeight="1">
      <c r="A41" s="24">
        <v>17</v>
      </c>
      <c r="B41" s="25" t="s">
        <v>80</v>
      </c>
      <c r="C41" s="25" t="s">
        <v>81</v>
      </c>
      <c r="D41" s="25" t="s">
        <v>82</v>
      </c>
      <c r="E41" s="25" t="s">
        <v>37</v>
      </c>
      <c r="F41" s="26">
        <v>27.3</v>
      </c>
      <c r="G41" s="27">
        <v>0</v>
      </c>
      <c r="H41" s="27">
        <f>F41*G41</f>
        <v>0</v>
      </c>
    </row>
    <row r="42" spans="1:8" ht="13.5" customHeight="1">
      <c r="A42" s="32"/>
      <c r="B42" s="33"/>
      <c r="C42" s="33"/>
      <c r="D42" s="33" t="s">
        <v>83</v>
      </c>
      <c r="E42" s="33"/>
      <c r="F42" s="34">
        <v>27.3</v>
      </c>
      <c r="G42" s="35"/>
      <c r="H42" s="35"/>
    </row>
    <row r="43" spans="1:8" ht="24" customHeight="1">
      <c r="A43" s="24">
        <v>18</v>
      </c>
      <c r="B43" s="25" t="s">
        <v>80</v>
      </c>
      <c r="C43" s="25" t="s">
        <v>84</v>
      </c>
      <c r="D43" s="25" t="s">
        <v>85</v>
      </c>
      <c r="E43" s="25" t="s">
        <v>37</v>
      </c>
      <c r="F43" s="26">
        <v>4.82</v>
      </c>
      <c r="G43" s="27">
        <v>0</v>
      </c>
      <c r="H43" s="27">
        <f>F43*G43</f>
        <v>0</v>
      </c>
    </row>
    <row r="44" spans="1:8" ht="24" customHeight="1">
      <c r="A44" s="24">
        <v>19</v>
      </c>
      <c r="B44" s="25" t="s">
        <v>80</v>
      </c>
      <c r="C44" s="25" t="s">
        <v>86</v>
      </c>
      <c r="D44" s="25" t="s">
        <v>87</v>
      </c>
      <c r="E44" s="25" t="s">
        <v>37</v>
      </c>
      <c r="F44" s="26">
        <v>61.52</v>
      </c>
      <c r="G44" s="27">
        <v>0</v>
      </c>
      <c r="H44" s="27">
        <f>F44*G44</f>
        <v>0</v>
      </c>
    </row>
    <row r="45" spans="1:8" ht="13.5" customHeight="1">
      <c r="A45" s="32"/>
      <c r="B45" s="33"/>
      <c r="C45" s="33"/>
      <c r="D45" s="33" t="s">
        <v>88</v>
      </c>
      <c r="E45" s="33"/>
      <c r="F45" s="34">
        <v>61.52</v>
      </c>
      <c r="G45" s="35"/>
      <c r="H45" s="35"/>
    </row>
    <row r="46" spans="1:8" ht="24" customHeight="1">
      <c r="A46" s="24">
        <v>20</v>
      </c>
      <c r="B46" s="25" t="s">
        <v>80</v>
      </c>
      <c r="C46" s="25" t="s">
        <v>89</v>
      </c>
      <c r="D46" s="25" t="s">
        <v>90</v>
      </c>
      <c r="E46" s="25" t="s">
        <v>59</v>
      </c>
      <c r="F46" s="26">
        <v>0.006</v>
      </c>
      <c r="G46" s="27">
        <v>0</v>
      </c>
      <c r="H46" s="27">
        <f>F46*G46</f>
        <v>0</v>
      </c>
    </row>
    <row r="47" spans="1:8" ht="30" customHeight="1">
      <c r="A47" s="36"/>
      <c r="B47" s="37"/>
      <c r="C47" s="37"/>
      <c r="D47" s="37" t="s">
        <v>91</v>
      </c>
      <c r="E47" s="37"/>
      <c r="F47" s="38"/>
      <c r="G47" s="39"/>
      <c r="H47" s="39"/>
    </row>
    <row r="48" spans="1:8" ht="13.5" customHeight="1">
      <c r="A48" s="28">
        <v>21</v>
      </c>
      <c r="B48" s="29"/>
      <c r="C48" s="29" t="s">
        <v>92</v>
      </c>
      <c r="D48" s="29" t="s">
        <v>93</v>
      </c>
      <c r="E48" s="29" t="s">
        <v>44</v>
      </c>
      <c r="F48" s="30">
        <v>2</v>
      </c>
      <c r="G48" s="31">
        <v>0</v>
      </c>
      <c r="H48" s="31">
        <f>F48*G48</f>
        <v>0</v>
      </c>
    </row>
    <row r="49" spans="1:8" ht="24" customHeight="1">
      <c r="A49" s="28">
        <v>22</v>
      </c>
      <c r="B49" s="29"/>
      <c r="C49" s="29" t="s">
        <v>94</v>
      </c>
      <c r="D49" s="29" t="s">
        <v>95</v>
      </c>
      <c r="E49" s="29" t="s">
        <v>96</v>
      </c>
      <c r="F49" s="30">
        <v>6</v>
      </c>
      <c r="G49" s="31">
        <v>0</v>
      </c>
      <c r="H49" s="31">
        <f>F49*G49</f>
        <v>0</v>
      </c>
    </row>
    <row r="50" spans="1:8" ht="24" customHeight="1">
      <c r="A50" s="24">
        <v>23</v>
      </c>
      <c r="B50" s="25" t="s">
        <v>80</v>
      </c>
      <c r="C50" s="25" t="s">
        <v>97</v>
      </c>
      <c r="D50" s="25" t="s">
        <v>98</v>
      </c>
      <c r="E50" s="25" t="s">
        <v>59</v>
      </c>
      <c r="F50" s="26">
        <v>2.24</v>
      </c>
      <c r="G50" s="27">
        <v>0</v>
      </c>
      <c r="H50" s="27">
        <f>F50*G50</f>
        <v>0</v>
      </c>
    </row>
    <row r="51" spans="1:8" ht="24" customHeight="1">
      <c r="A51" s="24">
        <v>24</v>
      </c>
      <c r="B51" s="25" t="s">
        <v>80</v>
      </c>
      <c r="C51" s="25" t="s">
        <v>99</v>
      </c>
      <c r="D51" s="25" t="s">
        <v>100</v>
      </c>
      <c r="E51" s="25" t="s">
        <v>37</v>
      </c>
      <c r="F51" s="26">
        <v>8.58</v>
      </c>
      <c r="G51" s="27">
        <v>0</v>
      </c>
      <c r="H51" s="27">
        <f>F51*G51</f>
        <v>0</v>
      </c>
    </row>
    <row r="52" spans="1:8" ht="24" customHeight="1">
      <c r="A52" s="24">
        <v>25</v>
      </c>
      <c r="B52" s="25" t="s">
        <v>80</v>
      </c>
      <c r="C52" s="25" t="s">
        <v>101</v>
      </c>
      <c r="D52" s="25" t="s">
        <v>102</v>
      </c>
      <c r="E52" s="25" t="s">
        <v>37</v>
      </c>
      <c r="F52" s="26">
        <v>41.74</v>
      </c>
      <c r="G52" s="27">
        <v>0</v>
      </c>
      <c r="H52" s="27">
        <f>F52*G52</f>
        <v>0</v>
      </c>
    </row>
    <row r="53" spans="1:8" ht="13.5" customHeight="1">
      <c r="A53" s="32"/>
      <c r="B53" s="33"/>
      <c r="C53" s="33"/>
      <c r="D53" s="33" t="s">
        <v>103</v>
      </c>
      <c r="E53" s="33"/>
      <c r="F53" s="34">
        <v>41.74</v>
      </c>
      <c r="G53" s="35"/>
      <c r="H53" s="35"/>
    </row>
    <row r="54" spans="1:8" ht="13.5" customHeight="1">
      <c r="A54" s="24">
        <v>26</v>
      </c>
      <c r="B54" s="25" t="s">
        <v>80</v>
      </c>
      <c r="C54" s="25" t="s">
        <v>104</v>
      </c>
      <c r="D54" s="25" t="s">
        <v>105</v>
      </c>
      <c r="E54" s="25" t="s">
        <v>37</v>
      </c>
      <c r="F54" s="26">
        <v>8.58</v>
      </c>
      <c r="G54" s="27">
        <v>0</v>
      </c>
      <c r="H54" s="27">
        <f>F54*G54</f>
        <v>0</v>
      </c>
    </row>
    <row r="55" spans="1:8" ht="24" customHeight="1">
      <c r="A55" s="24">
        <v>27</v>
      </c>
      <c r="B55" s="25" t="s">
        <v>80</v>
      </c>
      <c r="C55" s="25" t="s">
        <v>106</v>
      </c>
      <c r="D55" s="25" t="s">
        <v>107</v>
      </c>
      <c r="E55" s="25" t="s">
        <v>37</v>
      </c>
      <c r="F55" s="26">
        <v>42.74</v>
      </c>
      <c r="G55" s="27">
        <v>0</v>
      </c>
      <c r="H55" s="27">
        <f>F55*G55</f>
        <v>0</v>
      </c>
    </row>
    <row r="56" spans="1:8" ht="13.5" customHeight="1">
      <c r="A56" s="32"/>
      <c r="B56" s="33"/>
      <c r="C56" s="33"/>
      <c r="D56" s="33" t="s">
        <v>108</v>
      </c>
      <c r="E56" s="33"/>
      <c r="F56" s="34">
        <v>42.74</v>
      </c>
      <c r="G56" s="35"/>
      <c r="H56" s="35"/>
    </row>
    <row r="57" spans="1:8" ht="24" customHeight="1">
      <c r="A57" s="24">
        <v>28</v>
      </c>
      <c r="B57" s="25" t="s">
        <v>80</v>
      </c>
      <c r="C57" s="25" t="s">
        <v>109</v>
      </c>
      <c r="D57" s="25" t="s">
        <v>110</v>
      </c>
      <c r="E57" s="25" t="s">
        <v>37</v>
      </c>
      <c r="F57" s="26">
        <v>7.5</v>
      </c>
      <c r="G57" s="27">
        <v>0</v>
      </c>
      <c r="H57" s="27">
        <f>F57*G57</f>
        <v>0</v>
      </c>
    </row>
    <row r="58" spans="1:8" ht="30" customHeight="1">
      <c r="A58" s="36"/>
      <c r="B58" s="37"/>
      <c r="C58" s="37"/>
      <c r="D58" s="37" t="s">
        <v>111</v>
      </c>
      <c r="E58" s="37"/>
      <c r="F58" s="38"/>
      <c r="G58" s="39"/>
      <c r="H58" s="39"/>
    </row>
    <row r="59" spans="1:8" ht="24" customHeight="1">
      <c r="A59" s="24">
        <v>29</v>
      </c>
      <c r="B59" s="25" t="s">
        <v>80</v>
      </c>
      <c r="C59" s="25" t="s">
        <v>112</v>
      </c>
      <c r="D59" s="25" t="s">
        <v>113</v>
      </c>
      <c r="E59" s="25" t="s">
        <v>37</v>
      </c>
      <c r="F59" s="26">
        <v>42.82</v>
      </c>
      <c r="G59" s="27">
        <v>0</v>
      </c>
      <c r="H59" s="27">
        <f>F59*G59</f>
        <v>0</v>
      </c>
    </row>
    <row r="60" spans="1:8" ht="30" customHeight="1">
      <c r="A60" s="36"/>
      <c r="B60" s="37"/>
      <c r="C60" s="37"/>
      <c r="D60" s="37" t="s">
        <v>111</v>
      </c>
      <c r="E60" s="37"/>
      <c r="F60" s="38"/>
      <c r="G60" s="39"/>
      <c r="H60" s="39"/>
    </row>
    <row r="61" spans="1:8" ht="13.5" customHeight="1">
      <c r="A61" s="32"/>
      <c r="B61" s="33"/>
      <c r="C61" s="33"/>
      <c r="D61" s="33" t="s">
        <v>114</v>
      </c>
      <c r="E61" s="33"/>
      <c r="F61" s="34">
        <v>42.82</v>
      </c>
      <c r="G61" s="35"/>
      <c r="H61" s="35"/>
    </row>
    <row r="62" spans="1:8" ht="13.5" customHeight="1">
      <c r="A62" s="24">
        <v>30</v>
      </c>
      <c r="B62" s="25" t="s">
        <v>67</v>
      </c>
      <c r="C62" s="25" t="s">
        <v>115</v>
      </c>
      <c r="D62" s="25" t="s">
        <v>116</v>
      </c>
      <c r="E62" s="25" t="s">
        <v>117</v>
      </c>
      <c r="F62" s="26">
        <v>1</v>
      </c>
      <c r="G62" s="27">
        <v>0</v>
      </c>
      <c r="H62" s="27">
        <f>F62*G62</f>
        <v>0</v>
      </c>
    </row>
    <row r="63" spans="1:8" ht="21" customHeight="1">
      <c r="A63" s="36"/>
      <c r="B63" s="37"/>
      <c r="C63" s="37"/>
      <c r="D63" s="37" t="s">
        <v>118</v>
      </c>
      <c r="E63" s="37"/>
      <c r="F63" s="38"/>
      <c r="G63" s="39"/>
      <c r="H63" s="39"/>
    </row>
    <row r="64" spans="1:8" ht="28.5" customHeight="1">
      <c r="A64" s="20"/>
      <c r="B64" s="21"/>
      <c r="C64" s="21" t="s">
        <v>119</v>
      </c>
      <c r="D64" s="21" t="s">
        <v>120</v>
      </c>
      <c r="E64" s="21"/>
      <c r="F64" s="22"/>
      <c r="G64" s="23"/>
      <c r="H64" s="23">
        <f>SUM(H65:H68)</f>
        <v>0</v>
      </c>
    </row>
    <row r="65" spans="1:8" ht="13.5" customHeight="1">
      <c r="A65" s="24">
        <v>31</v>
      </c>
      <c r="B65" s="25" t="s">
        <v>34</v>
      </c>
      <c r="C65" s="25" t="s">
        <v>121</v>
      </c>
      <c r="D65" s="25" t="s">
        <v>122</v>
      </c>
      <c r="E65" s="25" t="s">
        <v>32</v>
      </c>
      <c r="F65" s="26">
        <v>13.829</v>
      </c>
      <c r="G65" s="27">
        <v>0</v>
      </c>
      <c r="H65" s="27">
        <f>F65*G65</f>
        <v>0</v>
      </c>
    </row>
    <row r="66" spans="1:8" ht="24" customHeight="1">
      <c r="A66" s="24">
        <v>32</v>
      </c>
      <c r="B66" s="25" t="s">
        <v>34</v>
      </c>
      <c r="C66" s="25" t="s">
        <v>123</v>
      </c>
      <c r="D66" s="25" t="s">
        <v>124</v>
      </c>
      <c r="E66" s="25" t="s">
        <v>32</v>
      </c>
      <c r="F66" s="26">
        <v>27.658</v>
      </c>
      <c r="G66" s="27">
        <v>0</v>
      </c>
      <c r="H66" s="27">
        <f>F66*G66</f>
        <v>0</v>
      </c>
    </row>
    <row r="67" spans="1:8" ht="24" customHeight="1">
      <c r="A67" s="24">
        <v>33</v>
      </c>
      <c r="B67" s="25" t="s">
        <v>34</v>
      </c>
      <c r="C67" s="25" t="s">
        <v>125</v>
      </c>
      <c r="D67" s="25" t="s">
        <v>126</v>
      </c>
      <c r="E67" s="25" t="s">
        <v>32</v>
      </c>
      <c r="F67" s="26">
        <v>13.829</v>
      </c>
      <c r="G67" s="27">
        <v>0</v>
      </c>
      <c r="H67" s="27">
        <f>F67*G67</f>
        <v>0</v>
      </c>
    </row>
    <row r="68" spans="1:8" ht="24" customHeight="1">
      <c r="A68" s="24">
        <v>34</v>
      </c>
      <c r="B68" s="25" t="s">
        <v>34</v>
      </c>
      <c r="C68" s="25" t="s">
        <v>127</v>
      </c>
      <c r="D68" s="25" t="s">
        <v>128</v>
      </c>
      <c r="E68" s="25" t="s">
        <v>32</v>
      </c>
      <c r="F68" s="26">
        <v>124.461</v>
      </c>
      <c r="G68" s="27">
        <v>0</v>
      </c>
      <c r="H68" s="27">
        <f>F68*G68</f>
        <v>0</v>
      </c>
    </row>
    <row r="69" spans="1:8" ht="28.5" customHeight="1">
      <c r="A69" s="20"/>
      <c r="B69" s="21"/>
      <c r="C69" s="21" t="s">
        <v>129</v>
      </c>
      <c r="D69" s="21" t="s">
        <v>130</v>
      </c>
      <c r="E69" s="21"/>
      <c r="F69" s="22"/>
      <c r="G69" s="23"/>
      <c r="H69" s="23">
        <f>SUM(H70)</f>
        <v>0</v>
      </c>
    </row>
    <row r="70" spans="1:8" ht="13.5" customHeight="1">
      <c r="A70" s="24">
        <v>35</v>
      </c>
      <c r="B70" s="25" t="s">
        <v>34</v>
      </c>
      <c r="C70" s="25" t="s">
        <v>131</v>
      </c>
      <c r="D70" s="25" t="s">
        <v>132</v>
      </c>
      <c r="E70" s="25" t="s">
        <v>32</v>
      </c>
      <c r="F70" s="26">
        <v>11.972</v>
      </c>
      <c r="G70" s="27">
        <v>0</v>
      </c>
      <c r="H70" s="27">
        <f>F70*G70</f>
        <v>0</v>
      </c>
    </row>
    <row r="71" spans="1:8" ht="30.75" customHeight="1">
      <c r="A71" s="16"/>
      <c r="B71" s="17"/>
      <c r="C71" s="17" t="s">
        <v>133</v>
      </c>
      <c r="D71" s="17" t="s">
        <v>134</v>
      </c>
      <c r="E71" s="17"/>
      <c r="F71" s="18"/>
      <c r="G71" s="19"/>
      <c r="H71" s="19">
        <f>H72+H75+H78+H81</f>
        <v>0</v>
      </c>
    </row>
    <row r="72" spans="1:8" ht="28.5" customHeight="1">
      <c r="A72" s="20"/>
      <c r="B72" s="21"/>
      <c r="C72" s="21" t="s">
        <v>135</v>
      </c>
      <c r="D72" s="21" t="s">
        <v>136</v>
      </c>
      <c r="E72" s="21"/>
      <c r="F72" s="22"/>
      <c r="G72" s="23"/>
      <c r="H72" s="23">
        <f>SUM(H73)</f>
        <v>0</v>
      </c>
    </row>
    <row r="73" spans="1:8" ht="13.5" customHeight="1">
      <c r="A73" s="24">
        <v>36</v>
      </c>
      <c r="B73" s="25" t="s">
        <v>137</v>
      </c>
      <c r="C73" s="25" t="s">
        <v>138</v>
      </c>
      <c r="D73" s="25" t="s">
        <v>136</v>
      </c>
      <c r="E73" s="25" t="s">
        <v>139</v>
      </c>
      <c r="F73" s="26">
        <v>1</v>
      </c>
      <c r="G73" s="27">
        <v>0</v>
      </c>
      <c r="H73" s="27">
        <f>F73*G73</f>
        <v>0</v>
      </c>
    </row>
    <row r="74" spans="1:8" ht="57" customHeight="1">
      <c r="A74" s="36"/>
      <c r="B74" s="37"/>
      <c r="C74" s="37"/>
      <c r="D74" s="37" t="s">
        <v>140</v>
      </c>
      <c r="E74" s="37"/>
      <c r="F74" s="38"/>
      <c r="G74" s="39"/>
      <c r="H74" s="39"/>
    </row>
    <row r="75" spans="1:8" ht="28.5" customHeight="1">
      <c r="A75" s="20"/>
      <c r="B75" s="21"/>
      <c r="C75" s="21" t="s">
        <v>141</v>
      </c>
      <c r="D75" s="21" t="s">
        <v>142</v>
      </c>
      <c r="E75" s="21"/>
      <c r="F75" s="22"/>
      <c r="G75" s="23"/>
      <c r="H75" s="23">
        <f>SUM(H76)</f>
        <v>0</v>
      </c>
    </row>
    <row r="76" spans="1:8" ht="13.5" customHeight="1">
      <c r="A76" s="24">
        <v>37</v>
      </c>
      <c r="B76" s="25" t="s">
        <v>137</v>
      </c>
      <c r="C76" s="25" t="s">
        <v>143</v>
      </c>
      <c r="D76" s="25" t="s">
        <v>142</v>
      </c>
      <c r="E76" s="25" t="s">
        <v>139</v>
      </c>
      <c r="F76" s="26">
        <v>1</v>
      </c>
      <c r="G76" s="27">
        <v>0</v>
      </c>
      <c r="H76" s="27">
        <f>F76*G76</f>
        <v>0</v>
      </c>
    </row>
    <row r="77" spans="1:8" ht="39" customHeight="1">
      <c r="A77" s="36"/>
      <c r="B77" s="37"/>
      <c r="C77" s="37"/>
      <c r="D77" s="37" t="s">
        <v>144</v>
      </c>
      <c r="E77" s="37"/>
      <c r="F77" s="38"/>
      <c r="G77" s="39"/>
      <c r="H77" s="39"/>
    </row>
    <row r="78" spans="1:8" ht="28.5" customHeight="1">
      <c r="A78" s="20"/>
      <c r="B78" s="21"/>
      <c r="C78" s="21" t="s">
        <v>145</v>
      </c>
      <c r="D78" s="21" t="s">
        <v>146</v>
      </c>
      <c r="E78" s="21"/>
      <c r="F78" s="22"/>
      <c r="G78" s="23"/>
      <c r="H78" s="23">
        <f>SUM(H79)</f>
        <v>0</v>
      </c>
    </row>
    <row r="79" spans="1:8" ht="13.5" customHeight="1">
      <c r="A79" s="24">
        <v>38</v>
      </c>
      <c r="B79" s="25" t="s">
        <v>137</v>
      </c>
      <c r="C79" s="25" t="s">
        <v>147</v>
      </c>
      <c r="D79" s="25" t="s">
        <v>146</v>
      </c>
      <c r="E79" s="25" t="s">
        <v>117</v>
      </c>
      <c r="F79" s="26">
        <v>1</v>
      </c>
      <c r="G79" s="27">
        <v>0</v>
      </c>
      <c r="H79" s="27">
        <f>F79*G79</f>
        <v>0</v>
      </c>
    </row>
    <row r="80" spans="1:8" ht="30" customHeight="1">
      <c r="A80" s="36"/>
      <c r="B80" s="37"/>
      <c r="C80" s="37"/>
      <c r="D80" s="37" t="s">
        <v>148</v>
      </c>
      <c r="E80" s="37"/>
      <c r="F80" s="38"/>
      <c r="G80" s="39"/>
      <c r="H80" s="39"/>
    </row>
    <row r="81" spans="1:8" ht="28.5" customHeight="1">
      <c r="A81" s="20"/>
      <c r="B81" s="21"/>
      <c r="C81" s="21" t="s">
        <v>149</v>
      </c>
      <c r="D81" s="21" t="s">
        <v>150</v>
      </c>
      <c r="E81" s="21"/>
      <c r="F81" s="22"/>
      <c r="G81" s="23"/>
      <c r="H81" s="23">
        <f>SUM(H82)</f>
        <v>0</v>
      </c>
    </row>
    <row r="82" spans="1:8" ht="13.5" customHeight="1">
      <c r="A82" s="24">
        <v>39</v>
      </c>
      <c r="B82" s="25" t="s">
        <v>137</v>
      </c>
      <c r="C82" s="25" t="s">
        <v>151</v>
      </c>
      <c r="D82" s="25" t="s">
        <v>150</v>
      </c>
      <c r="E82" s="25" t="s">
        <v>152</v>
      </c>
      <c r="F82" s="26">
        <v>1</v>
      </c>
      <c r="G82" s="27">
        <v>0</v>
      </c>
      <c r="H82" s="27">
        <f>F82*G82</f>
        <v>0</v>
      </c>
    </row>
    <row r="83" spans="1:8" ht="21" customHeight="1">
      <c r="A83" s="36"/>
      <c r="B83" s="37"/>
      <c r="C83" s="37"/>
      <c r="D83" s="37" t="s">
        <v>153</v>
      </c>
      <c r="E83" s="37"/>
      <c r="F83" s="38"/>
      <c r="G83" s="39"/>
      <c r="H83" s="39"/>
    </row>
    <row r="84" spans="1:8" ht="30.75" customHeight="1">
      <c r="A84" s="16"/>
      <c r="B84" s="17"/>
      <c r="C84" s="17"/>
      <c r="D84" s="17" t="s">
        <v>154</v>
      </c>
      <c r="E84" s="17"/>
      <c r="F84" s="18"/>
      <c r="G84" s="19"/>
      <c r="H84" s="19">
        <f>H71+H13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DAD-WORK</cp:lastModifiedBy>
  <cp:lastPrinted>2021-10-03T16:30:46Z</cp:lastPrinted>
  <dcterms:created xsi:type="dcterms:W3CDTF">2021-11-14T17:17:24Z</dcterms:created>
  <dcterms:modified xsi:type="dcterms:W3CDTF">2021-11-14T17:18:51Z</dcterms:modified>
  <cp:category/>
  <cp:version/>
  <cp:contentType/>
  <cp:contentStatus/>
</cp:coreProperties>
</file>