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576" activeTab="0"/>
  </bookViews>
  <sheets>
    <sheet name="Cenová nabídka-jednotkové ceny" sheetId="1" r:id="rId1"/>
    <sheet name="Modelový příklad" sheetId="2" r:id="rId2"/>
  </sheets>
  <definedNames>
    <definedName name="_xlnm.Print_Area" localSheetId="0">'Cenová nabídka-jednotkové ceny'!$A$1:$E$87</definedName>
    <definedName name="_xlnm.Print_Area" localSheetId="1">'Modelový příklad'!$A$1:$F$103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<sst xmlns="http://schemas.openxmlformats.org/spreadsheetml/2006/main" count="205" uniqueCount="144">
  <si>
    <t>Služba</t>
  </si>
  <si>
    <t>Cena v Kč bez DPH za 1 bm/den</t>
  </si>
  <si>
    <t>Uložení písemností</t>
  </si>
  <si>
    <t>Adresa</t>
  </si>
  <si>
    <t>Cena v Kč bez DPH za 1 svoz</t>
  </si>
  <si>
    <t>Cena v Kč bez DPH za 1 bm</t>
  </si>
  <si>
    <t>Cena v Kč bez DPH za 1 ks</t>
  </si>
  <si>
    <t>Vyřízení skartačního řízení s místně příslušným archivem</t>
  </si>
  <si>
    <t>Skartace písemností</t>
  </si>
  <si>
    <t>Vyhledání (dokumentu, spisu)</t>
  </si>
  <si>
    <t>Cena v Kč bez DPH za 1 list</t>
  </si>
  <si>
    <t>Scan jednoho listu dokumentu/spisu a zaslání (e-mail/evidenční program/aplikace)</t>
  </si>
  <si>
    <t>Cena v Kč bez DPH za 1 zaslání</t>
  </si>
  <si>
    <t>Předání originálu (dokumentu/spisu) a zaslání (poskytovatel poštovních služeb, kurýrní a přepravní služby aj.)</t>
  </si>
  <si>
    <t>Vyskladnění písemností</t>
  </si>
  <si>
    <t>Cena v Kč bez DPH za 1 č-h</t>
  </si>
  <si>
    <t>Konzultační služby</t>
  </si>
  <si>
    <t>Ministerstvo zemědělství</t>
  </si>
  <si>
    <t>Těšnov 65/17, 110 00 - Praha 1</t>
  </si>
  <si>
    <t>Cena v Kč bez DPH</t>
  </si>
  <si>
    <t>Doprava za 1 km</t>
  </si>
  <si>
    <t>Manipulace za
1 člověkohodinu</t>
  </si>
  <si>
    <t>Lesná 103, 671 02 Lesná, okres Znojmo</t>
  </si>
  <si>
    <t>Hostim, bez č.p. 671 54 Hostim, okres Znojmo</t>
  </si>
  <si>
    <t>Budova A - Třanovského 622/11, 163 04 Praha 6 – Řepy</t>
  </si>
  <si>
    <t>Budova B - Třanovského 622/11, 163 04 Praha 6 – Řepy</t>
  </si>
  <si>
    <t>Aktuální externí spisovna</t>
  </si>
  <si>
    <t>Množství bm aktuálně uložených dokumentů</t>
  </si>
  <si>
    <t>Praha</t>
  </si>
  <si>
    <t>Morava</t>
  </si>
  <si>
    <t>Cena v Kč bez DPH za kompletní prvotní náklad za dané množství bm dokumentů v jednotlivých ext. spisovnách</t>
  </si>
  <si>
    <t>Sídlo objednatele</t>
  </si>
  <si>
    <t xml:space="preserve">Pozn.: Modelová cena za přírůstkový svoz písemností ze sídla objednatele do externí spisovny/archivu dodavatele bude určena jako násobek jednotkové nabídkové ceny modelová četnost svozů za 48 měsíců, tj. 20 svozů za 48 měsíců. </t>
  </si>
  <si>
    <t>Zde uchazeč uvede cenu za prvotní náklady na svoz a archivaci dokumentů z aktuální externí spisovny na Moravě</t>
  </si>
  <si>
    <t>Zde uchazeč uvede cenu za prvotní náklady na svoz a archivaci dokumentů z aktuální externí spisovny v Praze</t>
  </si>
  <si>
    <t>2. Cena za jednorázový svoz z aktuálních externích spisoven do externí spisovny/archivu dodavatele včetně veškerých úkonů (doprava, manipulace, zařazení, archivace, kompletace, apod.  - prvotní náklad</t>
  </si>
  <si>
    <t>Zde uchazeč uvede cenu za 1 km dopravy v rámci mimořádného svozu</t>
  </si>
  <si>
    <t>Zde uchazeč uvede cenu za 1 člověkohodinu manipulace v rámci mimořádného svozu</t>
  </si>
  <si>
    <t>Cena v Kč bez DPH za 2000 bm</t>
  </si>
  <si>
    <t>Zde uchazeč uvede cenu za skartaci 1 bm písemností</t>
  </si>
  <si>
    <t>Cena v Kč bez DPH za 1600 bm</t>
  </si>
  <si>
    <t>7. Modelová cena za skartaci 1600 bm písemností za 48 měsíců</t>
  </si>
  <si>
    <t>Pozn.: Modelová cena za skartaci písemností bude vypočtena jako násobek jednotkové ceny a množství bm ke skartaci za období 48 měsíců</t>
  </si>
  <si>
    <t>Zde uchazeč uvede cenu za vyhledání 1 ks dokumentu/spisu</t>
  </si>
  <si>
    <t>9. Cena za vyhotovení elektronické kopie (scanu) za list</t>
  </si>
  <si>
    <t>Zde uchazeč uvede cenu za scan 1 listu dokumentu/spisu a zaslání  prostřednictvím e-mailu/evidenčního programu/aplikace)</t>
  </si>
  <si>
    <t>Cena v Kč bez DPH za 100 000 listů</t>
  </si>
  <si>
    <t>Scan 100 000 listů dokumentu/spisu a zaslání (e-mail/evidenční program/aplikace)</t>
  </si>
  <si>
    <t>9. Modelová cena za vyhotovení elektronických kopií (scanů) 100 000 listů dokumentů/spisů včetně el. zaslání za 48 měsíců</t>
  </si>
  <si>
    <t>Pozn.: Modelová cena za vyhotovení elektronických kopií bude vypočtena jako násobek jednotkové ceny a množství listů k oskenování za období 48 měsíců</t>
  </si>
  <si>
    <t>Zde uchazeč uvede cenu za 1 zaslání originálů dokumentu/spisu prostřednictvím poskytovatele poštovních nebo jiných služeb</t>
  </si>
  <si>
    <t xml:space="preserve">Zde uchazeč uvede cenu za vyskladnění 1 bm písemností </t>
  </si>
  <si>
    <t>Pozn.: Modelová cena za předání/zaslání originálních dokumentů/spisů bude vypočtena jako násobek jednotkové ceny a množství požadovaných zaslání za období 48 měsíců</t>
  </si>
  <si>
    <t>Cena v Kč bez DPH za 1000 bm</t>
  </si>
  <si>
    <t>11. Cena za konzultační služby za člověkohodinu</t>
  </si>
  <si>
    <t>12. Cena za vyskladnění písemností za bm - využítí v ojedinělých případech (ukončení smluvního vztahu, apod.)</t>
  </si>
  <si>
    <t>Cena v Kč bez DPH za 160 č-h</t>
  </si>
  <si>
    <t>Konzultační služby - 160 člověkohodin za 48 měsíců</t>
  </si>
  <si>
    <t>11. Modelová cena za 160 člověkohodin konzultačních služeb za 48 měsíců</t>
  </si>
  <si>
    <t>1. Modelová cena za uložení písemností celkem</t>
  </si>
  <si>
    <t>2. Modelová cena za prvotní náklady</t>
  </si>
  <si>
    <t>Zde uchazeč uvede cenu za 1 člověkohodinu konzultačních služeb</t>
  </si>
  <si>
    <t>Doprava v km za 48 měsíců</t>
  </si>
  <si>
    <t>Skartace písemností za 48 měsíců</t>
  </si>
  <si>
    <t>Modelový počet jednotek - ks/48 měsíců</t>
  </si>
  <si>
    <t>Modelový počet jednotek - bm/48 měsíců</t>
  </si>
  <si>
    <t>Modelový počet jednotek - km/člověkohodina/48 měsíců</t>
  </si>
  <si>
    <t>Modelový počet jednotek - svozů/48 měsíců</t>
  </si>
  <si>
    <t xml:space="preserve">6. Cena za provedení skartačních řízení s příslušným archivem </t>
  </si>
  <si>
    <t>8. Cena za vyhledání dokumentu/spisu</t>
  </si>
  <si>
    <t>9. Cena za vyhotovení elektronické kopie (scanu)</t>
  </si>
  <si>
    <t>Modelový počet jednotek - listů/48 měsíců</t>
  </si>
  <si>
    <t>Modelový počet jednotek - zaslání/48 měsíců</t>
  </si>
  <si>
    <t>Modelový počet jednotek - člověkohodin/48 měsíců</t>
  </si>
  <si>
    <t>12. Modelová cena za vyskladnění 1000 bm písemností/48 měsíců</t>
  </si>
  <si>
    <t>Pozn.: Modelová cena za konzultační služby bude vypočtena jako násobek jednotkové ceny a počet konzultačních hodin za období 48 měsíců</t>
  </si>
  <si>
    <t>Pozn.: Modelová cena za vyskladnění písemností bude vypočtena jako násobek jednotkové ceny a počet bm za období 48 měsíců</t>
  </si>
  <si>
    <r>
      <t xml:space="preserve">Modelová cena celkem v Kč bez DPH - </t>
    </r>
    <r>
      <rPr>
        <b/>
        <i/>
        <sz val="18"/>
        <color theme="1"/>
        <rFont val="Calibri"/>
        <family val="2"/>
        <scheme val="minor"/>
      </rPr>
      <t>hodnotící kritérium</t>
    </r>
  </si>
  <si>
    <t>Katalogizace písemností</t>
  </si>
  <si>
    <t>Zde uchazeč uvede cenu za katalogizaci 1 bm písemností a podkladů</t>
  </si>
  <si>
    <t>Katalogizace písemností a podkladů za 48 měsíců</t>
  </si>
  <si>
    <t>5. Modelová cena za katalogizaci písemností a podkladů 2000 bm za 48 měsíců</t>
  </si>
  <si>
    <t>Pozn.: Modelová cena za katalogizaci písemností bude vypočtena jako násobek jednotkové ceny a množství bm písemností v období 48 měsíců</t>
  </si>
  <si>
    <t>2. Cena za jednorázový svoz z aktuálních externích spisoven do externí spisovny dodavatele včetně veškerých souvisejících úkonů (doprava, manipulace, zařazení, archivace, kompletace, apod.  - prvotní náklad</t>
  </si>
  <si>
    <t>5. Cena za katalogizaci písemností (Příprava, zpracování písemností, soupisů, protokolů a návrhů, zařazení písemností ve spisovně včetně evidence) – zpracování písemností a všech podkladů pro přírůstky (pravidelné, mimo rámec), pro skartační řízení (ke skartaci, trvalému uložení), pro vyskladnění</t>
  </si>
  <si>
    <t>Uložení dokumentů</t>
  </si>
  <si>
    <t>5. Cena za katalogizaci dokumentů (příprava, zpracování dokumentů, soupisů, protokolů a návrhů, zařazení dokumentů ve spisovně včetně evidence) – zpracování dokumentů a všech podkladů pro přírůstky, pro skartační řízení (ke skartaci, trvalému uložení), pro vyskladnění za bm</t>
  </si>
  <si>
    <t>Pozn.: Uchazeč v tabulce vyplní pouze žlutě vyznačená pole.</t>
  </si>
  <si>
    <t>Pozn.: Modelová cena za uložení písemností celkem bude určena jako součet (i) ceny za jednorázový svoz 6500 bm a (ii) jednorázový svoz 5050 bm včetně veškerých souvisejících úkonů se zařazením k archivaci - prvotní náklad</t>
  </si>
  <si>
    <t>3. Cena za přírůstkový svoz (nepravidelný) (1 – 60 bm) ze sídla objednatele do externí spisovny/archivu dodavatele</t>
  </si>
  <si>
    <t>4. Cena za mimořádný svoz - svoz do příslušného archivu k uložení, svoz dokumentů určených ke skartaci do místa provedení skartace (v případě, že není v objektu), svoz do 60 bm dokumentů - ostatní svoz mimo přírůstkový svoz dle bodu 3.</t>
  </si>
  <si>
    <t>4. Modelová cena celkem za mimořádný svoz za 5000 km a 240 člověkohodin za 48 měsíců</t>
  </si>
  <si>
    <t>Cena v Kč bez DPH za 1000 zaslání</t>
  </si>
  <si>
    <t>Předání 1000 originálu (dokumentu/spisu) a zaslání (poskytovatel poštovních služeb, kurýrní a přepravní služby aj.)</t>
  </si>
  <si>
    <t>10. Cena za předání dokumentů/spisů za 1000 zaslání</t>
  </si>
  <si>
    <t>10. Modelová cena za 1000 zaslání/ 1000 úkonů spojených s předáním dokumentu objednateli, tj. odeslání prostřednictvím poštovních nebo jiných služeb za 48 měsíců</t>
  </si>
  <si>
    <t>3. Cena za přírůstkový svoz (nepravidelný) (do 60 bm) ze sídla objednatele do externí spisovny dodavatele</t>
  </si>
  <si>
    <t>Zde uchazeč uvede cenu za 1 svoz dokumentů, &lt;=60 bmv rámci 1 svozu</t>
  </si>
  <si>
    <t>Cena za uložení 5050 bm písemností za 48 měsíců</t>
  </si>
  <si>
    <t xml:space="preserve">12. Cena za vyskladnění písemností - využítí v ojedinělých případech (ukončení smluvního vztahu, apod.) </t>
  </si>
  <si>
    <t>11. Cena za konzultační služby za člověkohodinu.</t>
  </si>
  <si>
    <t>Cena za uložení 6500 bm písemností za 48 měsíců</t>
  </si>
  <si>
    <t>Pozn.: Modelová cena za uložení písemností celkem bude určena jako součet (i) ceny za uložení písemností 5050 bm za 48 měsíců, a (ii) ceny za 6500 bm za 48 měsíců, tj. 1461 dní.</t>
  </si>
  <si>
    <t xml:space="preserve">8. Cena za vyhledání dokumentu/spisu za ks </t>
  </si>
  <si>
    <t>8. Modelová cena za vyhledání dokumentů dle bodů a) b) i c) za 48 měsíců</t>
  </si>
  <si>
    <t>Modelový počet jednotek /48 měsíců</t>
  </si>
  <si>
    <t>4. Cena za mimořádný svoz - svoz do příslušného archivu v rámci skartace, svoz do skartovny (v případě, že není v objektu), svoz do 60 bm dokumentů - ostatní svoz mimo přírůstkový svoz dle bodu 3.</t>
  </si>
  <si>
    <t xml:space="preserve">10. Cena za předání dokumentů/spisů </t>
  </si>
  <si>
    <t>a) vyhledání do 3 pracovních dnů</t>
  </si>
  <si>
    <t>c) okamžité vyhledání dokumentu:</t>
  </si>
  <si>
    <t>Modelový počet jednotek/48 měsíců</t>
  </si>
  <si>
    <t>Vyřízení skartačních řízení písemností s příslušným archivem za 48 měsíců</t>
  </si>
  <si>
    <t>Pozn.: Modelová cena za vyřízení skartačních řízení bude vypočtena jako násobek jednotkové ceny a počet skartačních řízení k vyřízení za období 48 měsíců</t>
  </si>
  <si>
    <t>Modelový počet jednotek -  bm/48 měsíců</t>
  </si>
  <si>
    <t>6. Modelová cena za vyřízení 1600 bm za 48 měsíců</t>
  </si>
  <si>
    <t xml:space="preserve">7. Cena za skartaci po vyřazení příslušným archivem na základě skartačního řízení </t>
  </si>
  <si>
    <t>7. Cena za skartaci dokumentů s prošlou skartační lhůtou na základě skartačního řízení za bm</t>
  </si>
  <si>
    <t>6. Cena za provedení skartačních řízení s příslušným archivem za bm</t>
  </si>
  <si>
    <t>Zde uchazeč uvede cenu za vyřízení 1 bm s příslušným archivem</t>
  </si>
  <si>
    <t>c) okamžité vyhledání dokumentu</t>
  </si>
  <si>
    <t>Jednotkové ceny</t>
  </si>
  <si>
    <r>
      <rPr>
        <b/>
        <sz val="12"/>
        <rFont val="Calibri"/>
        <family val="2"/>
        <scheme val="minor"/>
      </rPr>
      <t xml:space="preserve">Příloha č. 3 </t>
    </r>
    <r>
      <rPr>
        <b/>
        <sz val="12"/>
        <color theme="1"/>
        <rFont val="Calibri"/>
        <family val="2"/>
        <scheme val="minor"/>
      </rPr>
      <t>ZD - Cenová nabídka</t>
    </r>
  </si>
  <si>
    <t>Vyhledání dokumentu, spisu do 90 minut</t>
  </si>
  <si>
    <t>*v případě, že bude s těmito službami 8 a) a b) požadována Objednatelem také doprava dokumentů/spisů do sídla Objednatele, bude fakturováno dle ceny uvedené v bodě 10</t>
  </si>
  <si>
    <t>Vyhledání dokumentu/spisu včetně doručení do sídla objednatele</t>
  </si>
  <si>
    <t>Zde uchazeč uvede cenu za vyhledání 1 ks dokumentu/spisu a jeho doručení do sídla Objednatele do 8 hodin</t>
  </si>
  <si>
    <t>1. Cena za uložení písemností - vedení evidence</t>
  </si>
  <si>
    <t>b) vyhledání do druhého pracovního dne</t>
  </si>
  <si>
    <r>
      <t xml:space="preserve">           </t>
    </r>
    <r>
      <rPr>
        <u val="single"/>
        <sz val="11"/>
        <color theme="1"/>
        <rFont val="Arial"/>
        <family val="2"/>
      </rPr>
      <t xml:space="preserve">c.1) okamžité vyhledání dokumentu/spisu </t>
    </r>
    <r>
      <rPr>
        <b/>
        <u val="single"/>
        <sz val="11"/>
        <color theme="1"/>
        <rFont val="Arial"/>
        <family val="2"/>
      </rPr>
      <t>včetně doručení do sídla Objednatele do 8 hodin</t>
    </r>
    <r>
      <rPr>
        <u val="single"/>
        <sz val="11"/>
        <color theme="1"/>
        <rFont val="Arial"/>
        <family val="2"/>
      </rPr>
      <t xml:space="preserve"> od obdržení požadavku</t>
    </r>
  </si>
  <si>
    <r>
      <rPr>
        <b/>
        <sz val="11"/>
        <color theme="1"/>
        <rFont val="Arial"/>
        <family val="2"/>
      </rPr>
      <t xml:space="preserve">       </t>
    </r>
    <r>
      <rPr>
        <sz val="11"/>
        <color theme="1"/>
        <rFont val="Arial"/>
        <family val="2"/>
      </rPr>
      <t xml:space="preserve">    </t>
    </r>
    <r>
      <rPr>
        <u val="single"/>
        <sz val="11"/>
        <color theme="1"/>
        <rFont val="Arial"/>
        <family val="2"/>
      </rPr>
      <t xml:space="preserve">c.2) okamžité vyhledání dokumentu/spisu </t>
    </r>
    <r>
      <rPr>
        <b/>
        <u val="single"/>
        <sz val="11"/>
        <color theme="1"/>
        <rFont val="Arial"/>
        <family val="2"/>
      </rPr>
      <t>bez dopravy</t>
    </r>
    <r>
      <rPr>
        <u val="single"/>
        <sz val="11"/>
        <color theme="1"/>
        <rFont val="Arial"/>
        <family val="2"/>
      </rPr>
      <t xml:space="preserve"> do sídla Objednatele </t>
    </r>
    <r>
      <rPr>
        <b/>
        <u val="single"/>
        <sz val="11"/>
        <rFont val="Arial"/>
        <family val="2"/>
      </rPr>
      <t>do 90 minut</t>
    </r>
    <r>
      <rPr>
        <u val="single"/>
        <sz val="11"/>
        <color theme="1"/>
        <rFont val="Arial"/>
        <family val="2"/>
      </rPr>
      <t xml:space="preserve"> – objednatel zajistí pro vyzvednutí vlastní dopravu</t>
    </r>
  </si>
  <si>
    <r>
      <t>Cena v Kč bez DPH za</t>
    </r>
    <r>
      <rPr>
        <sz val="11"/>
        <rFont val="Arial"/>
        <family val="2"/>
      </rPr>
      <t xml:space="preserve"> 200</t>
    </r>
    <r>
      <rPr>
        <sz val="11"/>
        <color rgb="FF000000"/>
        <rFont val="Arial"/>
        <family val="2"/>
      </rPr>
      <t xml:space="preserve"> ks</t>
    </r>
  </si>
  <si>
    <r>
      <t xml:space="preserve">Cena v Kč bez DPH za </t>
    </r>
    <r>
      <rPr>
        <sz val="11"/>
        <rFont val="Arial"/>
        <family val="2"/>
      </rPr>
      <t xml:space="preserve">300 </t>
    </r>
    <r>
      <rPr>
        <sz val="11"/>
        <color rgb="FF000000"/>
        <rFont val="Arial"/>
        <family val="2"/>
      </rPr>
      <t>ks</t>
    </r>
  </si>
  <si>
    <r>
      <t>Cena v Kč bez DPH za</t>
    </r>
    <r>
      <rPr>
        <sz val="11"/>
        <rFont val="Arial"/>
        <family val="2"/>
      </rPr>
      <t xml:space="preserve"> 900</t>
    </r>
    <r>
      <rPr>
        <sz val="11"/>
        <color rgb="FF000000"/>
        <rFont val="Arial"/>
        <family val="2"/>
      </rPr>
      <t xml:space="preserve"> ks</t>
    </r>
  </si>
  <si>
    <r>
      <t>Cena v Kč bez DPH za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5000</t>
    </r>
    <r>
      <rPr>
        <sz val="11"/>
        <color rgb="FF000000"/>
        <rFont val="Arial"/>
        <family val="2"/>
      </rPr>
      <t xml:space="preserve"> ks</t>
    </r>
  </si>
  <si>
    <t>1. Cena za uložení dokumentů za bm/den - vedení evidence</t>
  </si>
  <si>
    <t>Manipulace za
240 člověkohodin za 48 měsíců</t>
  </si>
  <si>
    <r>
      <t>Cena v Kč bez DPH za 48 měsíců =</t>
    </r>
    <r>
      <rPr>
        <sz val="11"/>
        <rFont val="Arial"/>
        <family val="2"/>
      </rPr>
      <t xml:space="preserve"> 20 svozů</t>
    </r>
  </si>
  <si>
    <t>3. Modelová cena za přírůstkový svoz ze sídla objednatele do archivu dodavatele za 48 měsíců</t>
  </si>
  <si>
    <r>
      <rPr>
        <b/>
        <sz val="11"/>
        <color theme="1"/>
        <rFont val="Arial"/>
        <family val="2"/>
      </rPr>
      <t xml:space="preserve">       </t>
    </r>
    <r>
      <rPr>
        <sz val="11"/>
        <color theme="1"/>
        <rFont val="Arial"/>
        <family val="2"/>
      </rPr>
      <t xml:space="preserve">    </t>
    </r>
    <r>
      <rPr>
        <u val="single"/>
        <sz val="11"/>
        <color theme="1"/>
        <rFont val="Arial"/>
        <family val="2"/>
      </rPr>
      <t xml:space="preserve">c.2) okamžité vyhledání dokumentu/spisu </t>
    </r>
    <r>
      <rPr>
        <b/>
        <u val="single"/>
        <sz val="11"/>
        <color theme="1"/>
        <rFont val="Arial"/>
        <family val="2"/>
      </rPr>
      <t>bez dopravy</t>
    </r>
    <r>
      <rPr>
        <u val="single"/>
        <sz val="11"/>
        <color theme="1"/>
        <rFont val="Arial"/>
        <family val="2"/>
      </rPr>
      <t xml:space="preserve"> do sídla Objednatele </t>
    </r>
    <r>
      <rPr>
        <b/>
        <u val="single"/>
        <sz val="11"/>
        <rFont val="Arial"/>
        <family val="2"/>
      </rPr>
      <t>do 90 minut</t>
    </r>
    <r>
      <rPr>
        <u val="single"/>
        <sz val="11"/>
        <rFont val="Arial"/>
        <family val="2"/>
      </rPr>
      <t xml:space="preserve"> –</t>
    </r>
    <r>
      <rPr>
        <u val="single"/>
        <sz val="11"/>
        <color theme="1"/>
        <rFont val="Arial"/>
        <family val="2"/>
      </rPr>
      <t xml:space="preserve"> objednatel zajistí pro vyzvednutí vlastní dopravu</t>
    </r>
  </si>
  <si>
    <r>
      <t xml:space="preserve">           </t>
    </r>
    <r>
      <rPr>
        <u val="single"/>
        <sz val="11"/>
        <color theme="1"/>
        <rFont val="Arial"/>
        <family val="2"/>
      </rPr>
      <t>c.1) okamžité vyhledání dokumentu/spisu</t>
    </r>
    <r>
      <rPr>
        <b/>
        <u val="single"/>
        <sz val="11"/>
        <color theme="1"/>
        <rFont val="Arial"/>
        <family val="2"/>
      </rPr>
      <t xml:space="preserve"> včetně doručení do sídla Objednatele </t>
    </r>
    <r>
      <rPr>
        <b/>
        <u val="single"/>
        <sz val="11"/>
        <rFont val="Arial"/>
        <family val="2"/>
      </rPr>
      <t>do 8 hodin</t>
    </r>
    <r>
      <rPr>
        <u val="single"/>
        <sz val="11"/>
        <color theme="1"/>
        <rFont val="Arial"/>
        <family val="2"/>
      </rPr>
      <t xml:space="preserve"> od obdržení požadavku</t>
    </r>
  </si>
  <si>
    <t xml:space="preserve">Pozn.: Modelová cena za mimořádný svoz písemností bude vypočtena jako součet ceny za dopravu za 48 měsíců a ceny za manipulaci za 48 měsíců </t>
  </si>
  <si>
    <t>Pozn.: Modelová cena za vyhledání dokumentů bude vypočtena jako součet násobků jednotkových cen a množství ks k vyhledání i včetně doručení do sídla Objednatele (v případě bodu c.1) za období 48 měsíců</t>
  </si>
  <si>
    <t xml:space="preserve">Modelová nabídková cena - zadavatel pro hodnocení nabídek sestavil modelový příklad poskytování archivních služeb s odhadovaných počtem jednotek - modelová nabídková cena slouží pouze jako hodnotící kritérium veřejné zakázky. Uváděná množství jednotlivých jednotek nejsou hodnotami omezujícími smluvní ujednání. </t>
  </si>
  <si>
    <t>Vyhledání dokumentu/spisu včetně doručení do sídla objednatele do 8 hodin (Kč/ks)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</si>
</sst>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Kč&quot;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 val="single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name val="Calibri"/>
      <family val="2"/>
      <scheme val="minor"/>
    </font>
    <font>
      <b/>
      <u val="single"/>
      <sz val="11"/>
      <color theme="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2" shrinkToFit="1"/>
    </xf>
    <xf numFmtId="0" fontId="4" fillId="3" borderId="7" xfId="0" applyFont="1" applyFill="1" applyBorder="1" applyAlignment="1">
      <alignment horizontal="left" vertical="center" wrapText="1" indent="2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164" fontId="3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>
      <alignment horizontal="center"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164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wrapText="1" indent="2" shrinkToFi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 indent="2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 shrinkToFi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>
      <alignment horizontal="left" vertical="center" wrapText="1" indent="2" shrinkToFit="1"/>
    </xf>
    <xf numFmtId="0" fontId="4" fillId="3" borderId="12" xfId="0" applyFont="1" applyFill="1" applyBorder="1" applyAlignment="1">
      <alignment horizontal="left" vertical="center" wrapText="1" indent="2" shrinkToFit="1"/>
    </xf>
    <xf numFmtId="0" fontId="3" fillId="0" borderId="0" xfId="0" applyFont="1" applyFill="1" applyBorder="1" applyAlignment="1">
      <alignment horizontal="center" vertical="center" wrapText="1" shrinkToFit="1"/>
    </xf>
    <xf numFmtId="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 shrinkToFit="1"/>
    </xf>
    <xf numFmtId="9" fontId="3" fillId="0" borderId="13" xfId="0" applyNumberFormat="1" applyFont="1" applyFill="1" applyBorder="1" applyAlignment="1">
      <alignment horizontal="center" vertical="center" wrapText="1" shrinkToFit="1"/>
    </xf>
    <xf numFmtId="9" fontId="7" fillId="0" borderId="13" xfId="0" applyNumberFormat="1" applyFont="1" applyFill="1" applyBorder="1" applyAlignment="1">
      <alignment horizontal="center" vertical="center" wrapText="1" shrinkToFit="1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 shrinkToFit="1"/>
    </xf>
    <xf numFmtId="164" fontId="3" fillId="4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>
      <alignment horizontal="left" vertical="center" wrapText="1" indent="2" shrinkToFit="1"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9" fontId="3" fillId="0" borderId="13" xfId="0" applyNumberFormat="1" applyFont="1" applyBorder="1" applyAlignment="1">
      <alignment horizontal="center" vertical="center" wrapText="1" shrinkToFit="1"/>
    </xf>
    <xf numFmtId="9" fontId="7" fillId="0" borderId="0" xfId="0" applyNumberFormat="1" applyFont="1" applyFill="1" applyBorder="1" applyAlignment="1">
      <alignment horizontal="center" vertical="center" wrapText="1" shrinkToFit="1"/>
    </xf>
    <xf numFmtId="164" fontId="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2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5" fontId="3" fillId="0" borderId="5" xfId="20" applyNumberFormat="1" applyFont="1" applyFill="1" applyBorder="1" applyAlignment="1" applyProtection="1">
      <alignment horizontal="center" vertical="center" wrapText="1" shrinkToFit="1"/>
      <protection locked="0"/>
    </xf>
    <xf numFmtId="164" fontId="8" fillId="5" borderId="6" xfId="0" applyNumberFormat="1" applyFont="1" applyFill="1" applyBorder="1"/>
    <xf numFmtId="164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/>
    <xf numFmtId="0" fontId="0" fillId="0" borderId="0" xfId="0" applyBorder="1"/>
    <xf numFmtId="164" fontId="3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>
      <alignment vertical="center" wrapText="1" shrinkToFit="1"/>
    </xf>
    <xf numFmtId="164" fontId="3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Border="1"/>
    <xf numFmtId="0" fontId="2" fillId="0" borderId="0" xfId="0" applyFont="1" applyAlignment="1">
      <alignment horizontal="left" vertical="center" wrapText="1" indent="2" shrinkToFit="1"/>
    </xf>
    <xf numFmtId="0" fontId="2" fillId="0" borderId="0" xfId="0" applyFont="1" applyAlignment="1">
      <alignment horizontal="left" vertical="center" indent="2"/>
    </xf>
    <xf numFmtId="9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left" vertical="center" wrapText="1" indent="2" shrinkToFit="1"/>
    </xf>
    <xf numFmtId="0" fontId="3" fillId="0" borderId="0" xfId="0" applyFont="1" applyFill="1" applyBorder="1"/>
    <xf numFmtId="0" fontId="7" fillId="0" borderId="0" xfId="0" applyFont="1"/>
    <xf numFmtId="0" fontId="15" fillId="0" borderId="0" xfId="0" applyFont="1"/>
    <xf numFmtId="0" fontId="7" fillId="0" borderId="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64" fontId="3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center" wrapText="1" shrinkToFit="1"/>
    </xf>
    <xf numFmtId="1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24" xfId="0" applyNumberFormat="1" applyFont="1" applyFill="1" applyBorder="1" applyAlignment="1" applyProtection="1">
      <alignment horizontal="center" vertical="center"/>
      <protection locked="0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 indent="2" shrinkToFit="1"/>
    </xf>
    <xf numFmtId="0" fontId="3" fillId="0" borderId="0" xfId="0" applyFont="1" applyAlignment="1">
      <alignment horizontal="left" vertical="center" wrapText="1" indent="2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4" fillId="3" borderId="26" xfId="0" applyFont="1" applyFill="1" applyBorder="1" applyAlignment="1">
      <alignment horizontal="left" vertical="center" wrapText="1" indent="2" shrinkToFit="1"/>
    </xf>
    <xf numFmtId="0" fontId="4" fillId="3" borderId="27" xfId="0" applyFont="1" applyFill="1" applyBorder="1" applyAlignment="1">
      <alignment horizontal="left" vertical="center" wrapText="1" indent="2" shrinkToFit="1"/>
    </xf>
    <xf numFmtId="9" fontId="7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 shrinkToFit="1"/>
    </xf>
    <xf numFmtId="0" fontId="2" fillId="4" borderId="5" xfId="0" applyFont="1" applyFill="1" applyBorder="1" applyAlignment="1">
      <alignment horizontal="center" vertical="center" wrapText="1" shrinkToFit="1"/>
    </xf>
    <xf numFmtId="0" fontId="2" fillId="4" borderId="28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 shrinkToFit="1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2" shrinkToFit="1"/>
    </xf>
    <xf numFmtId="0" fontId="0" fillId="0" borderId="0" xfId="0" applyBorder="1" applyAlignment="1">
      <alignment horizontal="left" vertical="center" wrapText="1" indent="2" shrinkToFit="1"/>
    </xf>
    <xf numFmtId="0" fontId="8" fillId="5" borderId="5" xfId="0" applyFont="1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4" fillId="3" borderId="24" xfId="0" applyFont="1" applyFill="1" applyBorder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25" xfId="0" applyFont="1" applyFill="1" applyBorder="1" applyAlignment="1">
      <alignment horizontal="center" vertical="center" wrapText="1" shrinkToFit="1"/>
    </xf>
    <xf numFmtId="0" fontId="4" fillId="3" borderId="23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6"/>
  <sheetViews>
    <sheetView tabSelected="1" workbookViewId="0" topLeftCell="A70">
      <selection activeCell="A60" sqref="A60"/>
    </sheetView>
  </sheetViews>
  <sheetFormatPr defaultColWidth="9.140625" defaultRowHeight="15"/>
  <cols>
    <col min="1" max="1" width="36.00390625" style="0" customWidth="1"/>
    <col min="2" max="2" width="35.8515625" style="0" customWidth="1"/>
    <col min="3" max="3" width="37.28125" style="0" customWidth="1"/>
    <col min="4" max="5" width="31.421875" style="0" customWidth="1"/>
    <col min="6" max="6" width="17.421875" style="0" customWidth="1"/>
    <col min="7" max="7" width="31.421875" style="0" customWidth="1"/>
  </cols>
  <sheetData>
    <row r="1" spans="1:5" ht="15.6">
      <c r="A1" s="96" t="s">
        <v>121</v>
      </c>
      <c r="B1" s="97"/>
      <c r="C1" s="97"/>
      <c r="D1" s="97"/>
      <c r="E1" s="97"/>
    </row>
    <row r="2" spans="1:5" ht="15">
      <c r="A2" s="101" t="s">
        <v>120</v>
      </c>
      <c r="B2" s="87"/>
      <c r="C2" s="87"/>
      <c r="D2" s="87"/>
      <c r="E2" s="87"/>
    </row>
    <row r="3" spans="1:5" ht="15">
      <c r="A3" s="101"/>
      <c r="B3" s="87"/>
      <c r="C3" s="87"/>
      <c r="D3" s="87"/>
      <c r="E3" s="87"/>
    </row>
    <row r="4" spans="1:5" ht="15" thickBot="1">
      <c r="A4" s="120" t="s">
        <v>134</v>
      </c>
      <c r="B4" s="120"/>
      <c r="C4" s="120"/>
      <c r="D4" s="120"/>
      <c r="E4" s="87"/>
    </row>
    <row r="5" spans="1:5" ht="15">
      <c r="A5" s="1" t="s">
        <v>0</v>
      </c>
      <c r="B5" s="2" t="s">
        <v>1</v>
      </c>
      <c r="C5" s="56"/>
      <c r="D5" s="53"/>
      <c r="E5" s="87"/>
    </row>
    <row r="6" spans="1:5" ht="15" thickBot="1">
      <c r="A6" s="3" t="s">
        <v>85</v>
      </c>
      <c r="B6" s="4"/>
      <c r="C6" s="57"/>
      <c r="D6" s="55"/>
      <c r="E6" s="87"/>
    </row>
    <row r="7" spans="1:5" ht="15">
      <c r="A7" s="87"/>
      <c r="B7" s="87"/>
      <c r="C7" s="87"/>
      <c r="D7" s="87"/>
      <c r="E7" s="87"/>
    </row>
    <row r="8" spans="1:5" ht="15">
      <c r="A8" s="94"/>
      <c r="B8" s="94"/>
      <c r="C8" s="94"/>
      <c r="D8" s="94"/>
      <c r="E8" s="94"/>
    </row>
    <row r="9" spans="1:5" ht="30.75" customHeight="1" thickBot="1">
      <c r="A9" s="121" t="s">
        <v>83</v>
      </c>
      <c r="B9" s="121"/>
      <c r="C9" s="121"/>
      <c r="D9" s="121"/>
      <c r="E9" s="121"/>
    </row>
    <row r="10" spans="1:7" ht="55.8" thickBot="1">
      <c r="A10" s="5" t="s">
        <v>26</v>
      </c>
      <c r="B10" s="6" t="s">
        <v>3</v>
      </c>
      <c r="C10" s="33" t="s">
        <v>27</v>
      </c>
      <c r="D10" s="42" t="s">
        <v>30</v>
      </c>
      <c r="E10" s="35"/>
      <c r="F10" s="34"/>
      <c r="G10" s="43"/>
    </row>
    <row r="11" spans="1:7" ht="57" customHeight="1">
      <c r="A11" s="122" t="s">
        <v>28</v>
      </c>
      <c r="B11" s="8" t="s">
        <v>24</v>
      </c>
      <c r="C11" s="108">
        <v>6500</v>
      </c>
      <c r="D11" s="111"/>
      <c r="E11" s="124" t="s">
        <v>34</v>
      </c>
      <c r="F11" s="32"/>
      <c r="G11" s="107"/>
    </row>
    <row r="12" spans="1:7" ht="27.6">
      <c r="A12" s="123"/>
      <c r="B12" s="36" t="s">
        <v>25</v>
      </c>
      <c r="C12" s="109"/>
      <c r="D12" s="112"/>
      <c r="E12" s="124"/>
      <c r="F12" s="32"/>
      <c r="G12" s="107"/>
    </row>
    <row r="13" spans="1:7" ht="27.6">
      <c r="A13" s="122" t="s">
        <v>29</v>
      </c>
      <c r="B13" s="36" t="s">
        <v>22</v>
      </c>
      <c r="C13" s="110">
        <v>5050</v>
      </c>
      <c r="D13" s="113"/>
      <c r="E13" s="124" t="s">
        <v>33</v>
      </c>
      <c r="F13" s="32"/>
      <c r="G13" s="107"/>
    </row>
    <row r="14" spans="1:7" ht="27.6">
      <c r="A14" s="123"/>
      <c r="B14" s="36" t="s">
        <v>23</v>
      </c>
      <c r="C14" s="109"/>
      <c r="D14" s="112"/>
      <c r="E14" s="124"/>
      <c r="F14" s="32"/>
      <c r="G14" s="107"/>
    </row>
    <row r="15" spans="1:5" ht="15">
      <c r="A15" s="29"/>
      <c r="B15" s="29"/>
      <c r="C15" s="30"/>
      <c r="D15" s="95"/>
      <c r="E15" s="32"/>
    </row>
    <row r="16" spans="1:5" ht="15" thickBot="1">
      <c r="A16" s="120" t="s">
        <v>96</v>
      </c>
      <c r="B16" s="120"/>
      <c r="C16" s="120"/>
      <c r="D16" s="120"/>
      <c r="E16" s="120"/>
    </row>
    <row r="17" spans="1:5" ht="39.75" customHeight="1" thickBot="1">
      <c r="A17" s="5" t="s">
        <v>31</v>
      </c>
      <c r="B17" s="6" t="s">
        <v>3</v>
      </c>
      <c r="C17" s="7" t="s">
        <v>4</v>
      </c>
      <c r="D17" s="43"/>
      <c r="E17" s="34"/>
    </row>
    <row r="18" spans="1:5" ht="46.5" customHeight="1" thickBot="1">
      <c r="A18" s="51" t="s">
        <v>17</v>
      </c>
      <c r="B18" s="52" t="s">
        <v>18</v>
      </c>
      <c r="C18" s="50"/>
      <c r="D18" s="58" t="s">
        <v>97</v>
      </c>
      <c r="E18" s="32"/>
    </row>
    <row r="19" spans="1:5" ht="23.25" customHeight="1">
      <c r="A19" s="29"/>
      <c r="B19" s="29"/>
      <c r="C19" s="48"/>
      <c r="D19" s="95"/>
      <c r="E19" s="32"/>
    </row>
    <row r="20" spans="1:5" ht="15">
      <c r="A20" s="87"/>
      <c r="B20" s="87"/>
      <c r="C20" s="87"/>
      <c r="D20" s="87"/>
      <c r="E20" s="87"/>
    </row>
    <row r="21" spans="1:5" ht="39" customHeight="1">
      <c r="A21" s="116" t="s">
        <v>106</v>
      </c>
      <c r="B21" s="117"/>
      <c r="C21" s="117"/>
      <c r="D21" s="117"/>
      <c r="E21" s="87"/>
    </row>
    <row r="22" spans="1:5" ht="15" thickBot="1">
      <c r="A22" s="87"/>
      <c r="B22" s="87"/>
      <c r="C22" s="87"/>
      <c r="D22" s="87"/>
      <c r="E22" s="87"/>
    </row>
    <row r="23" spans="1:5" ht="15" customHeight="1" thickBot="1">
      <c r="A23" s="6" t="s">
        <v>0</v>
      </c>
      <c r="B23" s="59" t="s">
        <v>19</v>
      </c>
      <c r="C23" s="35"/>
      <c r="D23" s="34"/>
      <c r="E23" s="87"/>
    </row>
    <row r="24" spans="1:5" ht="28.8">
      <c r="A24" s="15" t="s">
        <v>20</v>
      </c>
      <c r="B24" s="16"/>
      <c r="C24" s="63" t="s">
        <v>36</v>
      </c>
      <c r="D24" s="61"/>
      <c r="E24" s="87"/>
    </row>
    <row r="25" spans="1:5" ht="43.8" thickBot="1">
      <c r="A25" s="17" t="s">
        <v>21</v>
      </c>
      <c r="B25" s="18"/>
      <c r="C25" s="63" t="s">
        <v>37</v>
      </c>
      <c r="D25" s="61"/>
      <c r="E25" s="87"/>
    </row>
    <row r="26" spans="1:5" ht="15">
      <c r="A26" s="87"/>
      <c r="B26" s="87"/>
      <c r="C26" s="87"/>
      <c r="D26" s="87"/>
      <c r="E26" s="87"/>
    </row>
    <row r="27" spans="1:5" ht="15">
      <c r="A27" s="87"/>
      <c r="B27" s="87"/>
      <c r="C27" s="87"/>
      <c r="D27" s="87"/>
      <c r="E27" s="87"/>
    </row>
    <row r="28" spans="1:5" ht="54.75" customHeight="1">
      <c r="A28" s="116" t="s">
        <v>86</v>
      </c>
      <c r="B28" s="117"/>
      <c r="C28" s="117"/>
      <c r="D28" s="117"/>
      <c r="E28" s="87"/>
    </row>
    <row r="29" spans="1:5" ht="15" customHeight="1" thickBot="1">
      <c r="A29" s="87"/>
      <c r="B29" s="87"/>
      <c r="C29" s="87"/>
      <c r="D29" s="87"/>
      <c r="E29" s="87"/>
    </row>
    <row r="30" spans="1:5" ht="15" thickBot="1">
      <c r="A30" s="10" t="s">
        <v>0</v>
      </c>
      <c r="B30" s="11" t="s">
        <v>5</v>
      </c>
      <c r="C30" s="43"/>
      <c r="D30" s="34"/>
      <c r="E30" s="87"/>
    </row>
    <row r="31" spans="1:5" ht="43.8" thickBot="1">
      <c r="A31" s="12" t="s">
        <v>78</v>
      </c>
      <c r="B31" s="13"/>
      <c r="C31" s="73" t="s">
        <v>79</v>
      </c>
      <c r="D31" s="61"/>
      <c r="E31" s="87"/>
    </row>
    <row r="32" spans="1:5" ht="15">
      <c r="A32" s="87"/>
      <c r="B32" s="87"/>
      <c r="C32" s="87"/>
      <c r="D32" s="87"/>
      <c r="E32" s="87"/>
    </row>
    <row r="33" spans="1:5" ht="15">
      <c r="A33" s="87"/>
      <c r="B33" s="87"/>
      <c r="C33" s="87"/>
      <c r="D33" s="87"/>
      <c r="E33" s="87"/>
    </row>
    <row r="34" spans="1:5" ht="15">
      <c r="A34" s="116" t="s">
        <v>117</v>
      </c>
      <c r="B34" s="117"/>
      <c r="C34" s="117"/>
      <c r="D34" s="117"/>
      <c r="E34" s="87"/>
    </row>
    <row r="35" spans="1:5" ht="15" customHeight="1" thickBot="1">
      <c r="A35" s="87"/>
      <c r="B35" s="87"/>
      <c r="C35" s="87"/>
      <c r="D35" s="87"/>
      <c r="E35" s="87"/>
    </row>
    <row r="36" spans="1:5" ht="15" thickBot="1">
      <c r="A36" s="14" t="s">
        <v>0</v>
      </c>
      <c r="B36" s="70" t="s">
        <v>5</v>
      </c>
      <c r="C36" s="35"/>
      <c r="D36" s="34"/>
      <c r="E36" s="87"/>
    </row>
    <row r="37" spans="1:5" ht="29.4" thickBot="1">
      <c r="A37" s="12" t="s">
        <v>7</v>
      </c>
      <c r="B37" s="71"/>
      <c r="C37" s="63" t="s">
        <v>118</v>
      </c>
      <c r="D37" s="61"/>
      <c r="E37" s="87"/>
    </row>
    <row r="38" spans="1:5" ht="15">
      <c r="A38" s="87"/>
      <c r="B38" s="87"/>
      <c r="C38" s="87"/>
      <c r="D38" s="87"/>
      <c r="E38" s="87"/>
    </row>
    <row r="39" spans="1:5" ht="15">
      <c r="A39" s="87"/>
      <c r="B39" s="87"/>
      <c r="C39" s="87"/>
      <c r="D39" s="87"/>
      <c r="E39" s="87"/>
    </row>
    <row r="40" spans="1:5" ht="15">
      <c r="A40" s="116" t="s">
        <v>116</v>
      </c>
      <c r="B40" s="117"/>
      <c r="C40" s="117"/>
      <c r="D40" s="117"/>
      <c r="E40" s="87"/>
    </row>
    <row r="41" spans="1:5" ht="15" customHeight="1" thickBot="1">
      <c r="A41" s="87"/>
      <c r="B41" s="87"/>
      <c r="C41" s="87"/>
      <c r="D41" s="87"/>
      <c r="E41" s="87"/>
    </row>
    <row r="42" spans="1:5" ht="15" thickBot="1">
      <c r="A42" s="14" t="s">
        <v>0</v>
      </c>
      <c r="B42" s="70" t="s">
        <v>5</v>
      </c>
      <c r="C42" s="35"/>
      <c r="D42" s="34"/>
      <c r="E42" s="87"/>
    </row>
    <row r="43" spans="1:5" ht="29.4" thickBot="1">
      <c r="A43" s="12" t="s">
        <v>8</v>
      </c>
      <c r="B43" s="71"/>
      <c r="C43" s="63" t="s">
        <v>39</v>
      </c>
      <c r="D43" s="61"/>
      <c r="E43" s="87"/>
    </row>
    <row r="44" spans="1:5" ht="15">
      <c r="A44" s="87"/>
      <c r="B44" s="87"/>
      <c r="C44" s="87"/>
      <c r="D44" s="87"/>
      <c r="E44" s="87"/>
    </row>
    <row r="45" spans="1:5" ht="15">
      <c r="A45" s="87"/>
      <c r="B45" s="87"/>
      <c r="C45" s="87"/>
      <c r="D45" s="87"/>
      <c r="E45" s="87"/>
    </row>
    <row r="46" spans="1:5" ht="15">
      <c r="A46" s="116" t="s">
        <v>103</v>
      </c>
      <c r="B46" s="117"/>
      <c r="C46" s="117"/>
      <c r="D46" s="117"/>
      <c r="E46" s="87"/>
    </row>
    <row r="47" spans="1:5" ht="15">
      <c r="A47" s="93"/>
      <c r="B47" s="98"/>
      <c r="C47" s="98"/>
      <c r="D47" s="98"/>
      <c r="E47" s="87"/>
    </row>
    <row r="48" spans="1:5" ht="19.5" customHeight="1" thickBot="1">
      <c r="A48" s="87" t="s">
        <v>108</v>
      </c>
      <c r="B48" s="87"/>
      <c r="C48" s="87"/>
      <c r="D48" s="87"/>
      <c r="E48" s="87"/>
    </row>
    <row r="49" spans="1:5" ht="15" thickBot="1">
      <c r="A49" s="14" t="s">
        <v>0</v>
      </c>
      <c r="B49" s="70" t="s">
        <v>6</v>
      </c>
      <c r="C49" s="35"/>
      <c r="D49" s="34"/>
      <c r="E49" s="87"/>
    </row>
    <row r="50" spans="1:5" ht="30.75" customHeight="1" thickBot="1">
      <c r="A50" s="12" t="s">
        <v>9</v>
      </c>
      <c r="B50" s="71"/>
      <c r="C50" s="63" t="s">
        <v>43</v>
      </c>
      <c r="D50" s="61"/>
      <c r="E50" s="87"/>
    </row>
    <row r="51" spans="1:5" ht="17.25" customHeight="1">
      <c r="A51" s="19"/>
      <c r="B51" s="86"/>
      <c r="C51" s="73"/>
      <c r="D51" s="61"/>
      <c r="E51" s="87"/>
    </row>
    <row r="52" spans="1:5" ht="15" thickBot="1">
      <c r="A52" s="87" t="s">
        <v>127</v>
      </c>
      <c r="B52" s="87"/>
      <c r="C52" s="87"/>
      <c r="D52" s="87"/>
      <c r="E52" s="87"/>
    </row>
    <row r="53" spans="1:5" ht="15" thickBot="1">
      <c r="A53" s="14" t="s">
        <v>0</v>
      </c>
      <c r="B53" s="11" t="s">
        <v>6</v>
      </c>
      <c r="C53" s="87"/>
      <c r="D53" s="87"/>
      <c r="E53" s="87"/>
    </row>
    <row r="54" spans="1:5" ht="31.5" customHeight="1" thickBot="1">
      <c r="A54" s="103" t="s">
        <v>9</v>
      </c>
      <c r="B54" s="104"/>
      <c r="C54" s="63" t="s">
        <v>43</v>
      </c>
      <c r="D54" s="87"/>
      <c r="E54" s="87"/>
    </row>
    <row r="55" spans="1:5" ht="57" customHeight="1">
      <c r="A55" s="119" t="s">
        <v>123</v>
      </c>
      <c r="B55" s="119"/>
      <c r="C55" s="105"/>
      <c r="D55" s="87"/>
      <c r="E55" s="87"/>
    </row>
    <row r="56" spans="1:5" ht="31.5" customHeight="1">
      <c r="A56" s="102"/>
      <c r="B56" s="102"/>
      <c r="C56" s="102"/>
      <c r="D56" s="87"/>
      <c r="E56" s="87"/>
    </row>
    <row r="57" spans="1:5" ht="15">
      <c r="A57" s="87" t="s">
        <v>109</v>
      </c>
      <c r="B57" s="87"/>
      <c r="C57" s="87"/>
      <c r="D57" s="87"/>
      <c r="E57" s="87"/>
    </row>
    <row r="58" spans="1:5" ht="15" thickBot="1">
      <c r="A58" s="87" t="s">
        <v>139</v>
      </c>
      <c r="B58" s="87"/>
      <c r="C58" s="87"/>
      <c r="D58" s="87"/>
      <c r="E58" s="87"/>
    </row>
    <row r="59" spans="1:5" ht="15" thickBot="1">
      <c r="A59" s="14" t="s">
        <v>0</v>
      </c>
      <c r="B59" s="7" t="s">
        <v>6</v>
      </c>
      <c r="C59" s="87"/>
      <c r="D59" s="87"/>
      <c r="E59" s="87"/>
    </row>
    <row r="60" spans="1:5" ht="47.25" customHeight="1" thickBot="1">
      <c r="A60" s="12" t="s">
        <v>143</v>
      </c>
      <c r="B60" s="13"/>
      <c r="C60" s="63" t="s">
        <v>125</v>
      </c>
      <c r="D60" s="87"/>
      <c r="E60" s="87"/>
    </row>
    <row r="61" spans="1:5" ht="25.5" customHeight="1">
      <c r="A61" s="53"/>
      <c r="B61" s="21"/>
      <c r="C61" s="73"/>
      <c r="D61" s="87"/>
      <c r="E61" s="87"/>
    </row>
    <row r="62" spans="1:5" ht="15" thickBot="1">
      <c r="A62" s="87" t="s">
        <v>138</v>
      </c>
      <c r="B62" s="87"/>
      <c r="C62" s="87"/>
      <c r="D62" s="87"/>
      <c r="E62" s="87"/>
    </row>
    <row r="63" spans="1:5" ht="15" thickBot="1">
      <c r="A63" s="14" t="s">
        <v>0</v>
      </c>
      <c r="B63" s="7" t="s">
        <v>6</v>
      </c>
      <c r="C63" s="87"/>
      <c r="D63" s="87"/>
      <c r="E63" s="87"/>
    </row>
    <row r="64" spans="1:5" ht="36" customHeight="1" thickBot="1">
      <c r="A64" s="12" t="s">
        <v>122</v>
      </c>
      <c r="B64" s="13"/>
      <c r="C64" s="63" t="s">
        <v>43</v>
      </c>
      <c r="D64" s="87"/>
      <c r="E64" s="87"/>
    </row>
    <row r="65" spans="1:5" ht="28.5" customHeight="1">
      <c r="A65" s="118"/>
      <c r="B65" s="118"/>
      <c r="C65" s="87"/>
      <c r="D65" s="87"/>
      <c r="E65" s="87"/>
    </row>
    <row r="66" spans="1:5" ht="15">
      <c r="A66" s="116" t="s">
        <v>44</v>
      </c>
      <c r="B66" s="117"/>
      <c r="C66" s="117"/>
      <c r="D66" s="117"/>
      <c r="E66" s="87"/>
    </row>
    <row r="67" spans="1:5" ht="15" customHeight="1" thickBot="1">
      <c r="A67" s="87"/>
      <c r="B67" s="87"/>
      <c r="C67" s="87"/>
      <c r="D67" s="87"/>
      <c r="E67" s="87"/>
    </row>
    <row r="68" spans="1:5" ht="15" thickBot="1">
      <c r="A68" s="14" t="s">
        <v>0</v>
      </c>
      <c r="B68" s="70" t="s">
        <v>10</v>
      </c>
      <c r="C68" s="35"/>
      <c r="D68" s="34"/>
      <c r="E68" s="87"/>
    </row>
    <row r="69" spans="1:5" ht="58.2" thickBot="1">
      <c r="A69" s="12" t="s">
        <v>11</v>
      </c>
      <c r="B69" s="71"/>
      <c r="C69" s="63" t="s">
        <v>45</v>
      </c>
      <c r="D69" s="61"/>
      <c r="E69" s="87"/>
    </row>
    <row r="70" spans="1:5" ht="15">
      <c r="A70" s="87"/>
      <c r="B70" s="87"/>
      <c r="C70" s="99"/>
      <c r="D70" s="99"/>
      <c r="E70" s="87"/>
    </row>
    <row r="71" spans="1:5" ht="15">
      <c r="A71" s="87"/>
      <c r="B71" s="87"/>
      <c r="C71" s="87"/>
      <c r="D71" s="87"/>
      <c r="E71" s="87"/>
    </row>
    <row r="72" spans="1:5" ht="15">
      <c r="A72" s="116" t="s">
        <v>107</v>
      </c>
      <c r="B72" s="117"/>
      <c r="C72" s="117"/>
      <c r="D72" s="117"/>
      <c r="E72" s="87"/>
    </row>
    <row r="73" spans="1:5" ht="15" customHeight="1" thickBot="1">
      <c r="A73" s="87"/>
      <c r="B73" s="87"/>
      <c r="C73" s="87"/>
      <c r="D73" s="87"/>
      <c r="E73" s="87"/>
    </row>
    <row r="74" spans="1:5" ht="15" thickBot="1">
      <c r="A74" s="14" t="s">
        <v>0</v>
      </c>
      <c r="B74" s="70" t="s">
        <v>12</v>
      </c>
      <c r="C74" s="35"/>
      <c r="D74" s="34"/>
      <c r="E74" s="87"/>
    </row>
    <row r="75" spans="1:5" ht="58.2" thickBot="1">
      <c r="A75" s="12" t="s">
        <v>13</v>
      </c>
      <c r="B75" s="71"/>
      <c r="C75" s="63" t="s">
        <v>50</v>
      </c>
      <c r="D75" s="61"/>
      <c r="E75" s="87"/>
    </row>
    <row r="76" spans="1:5" ht="15">
      <c r="A76" s="87"/>
      <c r="B76" s="87"/>
      <c r="C76" s="87"/>
      <c r="D76" s="87"/>
      <c r="E76" s="87"/>
    </row>
    <row r="77" spans="1:5" ht="15">
      <c r="A77" s="116" t="s">
        <v>54</v>
      </c>
      <c r="B77" s="117"/>
      <c r="C77" s="117"/>
      <c r="D77" s="117"/>
      <c r="E77" s="87"/>
    </row>
    <row r="78" spans="1:5" ht="15" thickBot="1">
      <c r="A78" s="87"/>
      <c r="B78" s="87"/>
      <c r="C78" s="87"/>
      <c r="D78" s="87"/>
      <c r="E78" s="87"/>
    </row>
    <row r="79" spans="1:5" ht="15" thickBot="1">
      <c r="A79" s="14" t="s">
        <v>0</v>
      </c>
      <c r="B79" s="70" t="s">
        <v>15</v>
      </c>
      <c r="C79" s="35"/>
      <c r="D79" s="34"/>
      <c r="E79" s="87"/>
    </row>
    <row r="80" spans="1:5" ht="28.2" thickBot="1">
      <c r="A80" s="12" t="s">
        <v>16</v>
      </c>
      <c r="B80" s="71"/>
      <c r="C80" s="62" t="s">
        <v>61</v>
      </c>
      <c r="D80" s="61"/>
      <c r="E80" s="87"/>
    </row>
    <row r="81" spans="1:5" ht="15">
      <c r="A81" s="87"/>
      <c r="B81" s="87"/>
      <c r="C81" s="87"/>
      <c r="D81" s="87"/>
      <c r="E81" s="87"/>
    </row>
    <row r="82" spans="1:5" ht="15">
      <c r="A82" s="116" t="s">
        <v>55</v>
      </c>
      <c r="B82" s="117"/>
      <c r="C82" s="117"/>
      <c r="D82" s="117"/>
      <c r="E82" s="87"/>
    </row>
    <row r="83" spans="1:5" ht="15" thickBot="1">
      <c r="A83" s="87"/>
      <c r="B83" s="87"/>
      <c r="C83" s="87"/>
      <c r="D83" s="87"/>
      <c r="E83" s="87"/>
    </row>
    <row r="84" spans="1:5" ht="15" thickBot="1">
      <c r="A84" s="14" t="s">
        <v>0</v>
      </c>
      <c r="B84" s="70" t="s">
        <v>5</v>
      </c>
      <c r="C84" s="35"/>
      <c r="D84" s="34"/>
      <c r="E84" s="87"/>
    </row>
    <row r="85" spans="1:5" ht="29.4" thickBot="1">
      <c r="A85" s="12" t="s">
        <v>14</v>
      </c>
      <c r="B85" s="71"/>
      <c r="C85" s="63" t="s">
        <v>51</v>
      </c>
      <c r="D85" s="61"/>
      <c r="E85" s="87"/>
    </row>
    <row r="86" spans="1:5" ht="15">
      <c r="A86" s="87"/>
      <c r="B86" s="87"/>
      <c r="C86" s="87"/>
      <c r="D86" s="87"/>
      <c r="E86" s="87"/>
    </row>
    <row r="87" spans="1:5" ht="15">
      <c r="A87" s="114" t="s">
        <v>87</v>
      </c>
      <c r="B87" s="115"/>
      <c r="C87" s="115"/>
      <c r="D87" s="115"/>
      <c r="E87" s="87"/>
    </row>
    <row r="88" spans="1:5" ht="15">
      <c r="A88" s="100"/>
      <c r="B88" s="87"/>
      <c r="C88" s="87"/>
      <c r="D88" s="87"/>
      <c r="E88" s="87"/>
    </row>
    <row r="89" spans="1:5" ht="15">
      <c r="A89" s="87"/>
      <c r="B89" s="87"/>
      <c r="C89" s="87"/>
      <c r="D89" s="87"/>
      <c r="E89" s="87"/>
    </row>
    <row r="90" spans="1:5" ht="15">
      <c r="A90" s="87"/>
      <c r="B90" s="87"/>
      <c r="C90" s="87"/>
      <c r="D90" s="87"/>
      <c r="E90" s="87"/>
    </row>
    <row r="91" spans="1:5" ht="15">
      <c r="A91" s="87"/>
      <c r="B91" s="87"/>
      <c r="C91" s="87"/>
      <c r="D91" s="87"/>
      <c r="E91" s="87"/>
    </row>
    <row r="92" spans="1:5" ht="15">
      <c r="A92" s="87"/>
      <c r="B92" s="87"/>
      <c r="C92" s="87"/>
      <c r="D92" s="87"/>
      <c r="E92" s="87"/>
    </row>
    <row r="93" spans="1:5" ht="15">
      <c r="A93" s="87"/>
      <c r="B93" s="87"/>
      <c r="C93" s="87"/>
      <c r="D93" s="87"/>
      <c r="E93" s="87"/>
    </row>
    <row r="94" spans="1:5" ht="15">
      <c r="A94" s="87"/>
      <c r="B94" s="87"/>
      <c r="C94" s="87"/>
      <c r="D94" s="87"/>
      <c r="E94" s="87"/>
    </row>
    <row r="95" spans="1:5" ht="15">
      <c r="A95" s="87"/>
      <c r="B95" s="87"/>
      <c r="C95" s="87"/>
      <c r="D95" s="87"/>
      <c r="E95" s="87"/>
    </row>
    <row r="96" spans="1:5" ht="15">
      <c r="A96" s="87"/>
      <c r="B96" s="87"/>
      <c r="C96" s="87"/>
      <c r="D96" s="87"/>
      <c r="E96" s="87"/>
    </row>
  </sheetData>
  <mergeCells count="25">
    <mergeCell ref="A34:D34"/>
    <mergeCell ref="A4:D4"/>
    <mergeCell ref="A16:E16"/>
    <mergeCell ref="A21:D21"/>
    <mergeCell ref="A28:D28"/>
    <mergeCell ref="A9:E9"/>
    <mergeCell ref="A11:A12"/>
    <mergeCell ref="A13:A14"/>
    <mergeCell ref="E11:E12"/>
    <mergeCell ref="E13:E14"/>
    <mergeCell ref="A87:D87"/>
    <mergeCell ref="A40:D40"/>
    <mergeCell ref="A46:D46"/>
    <mergeCell ref="A66:D66"/>
    <mergeCell ref="A72:D72"/>
    <mergeCell ref="A82:D82"/>
    <mergeCell ref="A77:D77"/>
    <mergeCell ref="A65:B65"/>
    <mergeCell ref="A55:B55"/>
    <mergeCell ref="G11:G12"/>
    <mergeCell ref="G13:G14"/>
    <mergeCell ref="C11:C12"/>
    <mergeCell ref="C13:C14"/>
    <mergeCell ref="D11:D12"/>
    <mergeCell ref="D13:D14"/>
  </mergeCells>
  <printOptions/>
  <pageMargins left="0.7" right="0.7" top="0.787401575" bottom="0.787401575" header="0.3" footer="0.3"/>
  <pageSetup fitToHeight="1" fitToWidth="1" horizontalDpi="600" verticalDpi="600" orientation="portrait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workbookViewId="0" topLeftCell="A86">
      <selection activeCell="C77" sqref="C77"/>
    </sheetView>
  </sheetViews>
  <sheetFormatPr defaultColWidth="9.140625" defaultRowHeight="15"/>
  <cols>
    <col min="1" max="1" width="26.57421875" style="0" customWidth="1"/>
    <col min="2" max="2" width="28.57421875" style="0" customWidth="1"/>
    <col min="3" max="3" width="30.28125" style="0" customWidth="1"/>
    <col min="4" max="4" width="34.421875" style="0" customWidth="1"/>
    <col min="5" max="5" width="34.140625" style="0" customWidth="1"/>
    <col min="6" max="6" width="37.421875" style="0" customWidth="1"/>
    <col min="7" max="7" width="21.00390625" style="0" customWidth="1"/>
    <col min="8" max="8" width="15.140625" style="0" customWidth="1"/>
  </cols>
  <sheetData>
    <row r="1" spans="1:5" ht="92.25" customHeight="1">
      <c r="A1" s="146" t="s">
        <v>142</v>
      </c>
      <c r="B1" s="146"/>
      <c r="C1" s="146"/>
      <c r="D1" s="146"/>
      <c r="E1" s="146"/>
    </row>
    <row r="2" spans="1:6" ht="15">
      <c r="A2" s="120" t="s">
        <v>126</v>
      </c>
      <c r="B2" s="120"/>
      <c r="C2" s="120"/>
      <c r="D2" s="120"/>
      <c r="E2" s="120"/>
      <c r="F2" s="120"/>
    </row>
    <row r="3" ht="15" thickBot="1"/>
    <row r="4" spans="1:6" ht="28.2" thickBot="1">
      <c r="A4" s="136" t="s">
        <v>2</v>
      </c>
      <c r="B4" s="137"/>
      <c r="C4" s="23" t="s">
        <v>65</v>
      </c>
      <c r="D4" s="22" t="s">
        <v>19</v>
      </c>
      <c r="E4" s="19"/>
      <c r="F4" s="19"/>
    </row>
    <row r="5" spans="1:6" ht="15">
      <c r="A5" s="138" t="s">
        <v>98</v>
      </c>
      <c r="B5" s="139"/>
      <c r="C5" s="76">
        <v>5050</v>
      </c>
      <c r="D5" s="45">
        <f>C5*'Cenová nabídka-jednotkové ceny'!B6*1461</f>
        <v>0</v>
      </c>
      <c r="E5" s="39"/>
      <c r="F5" s="40"/>
    </row>
    <row r="6" spans="1:6" ht="15" thickBot="1">
      <c r="A6" s="140" t="s">
        <v>101</v>
      </c>
      <c r="B6" s="141"/>
      <c r="C6" s="77">
        <v>6500</v>
      </c>
      <c r="D6" s="46">
        <f>C6*'Cenová nabídka-jednotkové ceny'!B6*1461</f>
        <v>0</v>
      </c>
      <c r="E6" s="39"/>
      <c r="F6" s="40"/>
    </row>
    <row r="7" spans="1:6" ht="15" thickBot="1">
      <c r="A7" s="128" t="s">
        <v>59</v>
      </c>
      <c r="B7" s="130"/>
      <c r="C7" s="75"/>
      <c r="D7" s="64">
        <f>SUM(D5:D6)</f>
        <v>0</v>
      </c>
      <c r="E7" s="26"/>
      <c r="F7" s="41"/>
    </row>
    <row r="8" spans="1:6" ht="15">
      <c r="A8" s="24"/>
      <c r="B8" s="24"/>
      <c r="C8" s="24"/>
      <c r="D8" s="25"/>
      <c r="E8" s="26"/>
      <c r="F8" s="26"/>
    </row>
    <row r="9" spans="1:6" ht="33" customHeight="1">
      <c r="A9" s="142" t="s">
        <v>102</v>
      </c>
      <c r="B9" s="142"/>
      <c r="C9" s="142"/>
      <c r="D9" s="143"/>
      <c r="E9" s="143"/>
      <c r="F9" s="143"/>
    </row>
    <row r="11" spans="1:6" ht="15">
      <c r="A11" s="27"/>
      <c r="B11" s="27"/>
      <c r="C11" s="28"/>
      <c r="D11" s="27"/>
      <c r="E11" s="27"/>
      <c r="F11" s="27"/>
    </row>
    <row r="12" spans="1:6" ht="33" customHeight="1" thickBot="1">
      <c r="A12" s="121" t="s">
        <v>35</v>
      </c>
      <c r="B12" s="121"/>
      <c r="C12" s="121"/>
      <c r="D12" s="121"/>
      <c r="E12" s="121"/>
      <c r="F12" s="121"/>
    </row>
    <row r="13" spans="1:8" ht="58.5" customHeight="1" thickBot="1">
      <c r="A13" s="5" t="s">
        <v>26</v>
      </c>
      <c r="B13" s="147" t="s">
        <v>3</v>
      </c>
      <c r="C13" s="148"/>
      <c r="D13" s="33" t="s">
        <v>27</v>
      </c>
      <c r="E13" s="7" t="s">
        <v>30</v>
      </c>
      <c r="F13" s="43"/>
      <c r="G13" s="34"/>
      <c r="H13" s="34"/>
    </row>
    <row r="14" spans="1:8" ht="28.5" customHeight="1">
      <c r="A14" s="122" t="s">
        <v>28</v>
      </c>
      <c r="B14" s="149" t="s">
        <v>24</v>
      </c>
      <c r="C14" s="150"/>
      <c r="D14" s="108">
        <v>6500</v>
      </c>
      <c r="E14" s="131">
        <f>'Cenová nabídka-jednotkové ceny'!D11</f>
        <v>0</v>
      </c>
      <c r="F14" s="126"/>
      <c r="G14" s="32"/>
      <c r="H14" s="34"/>
    </row>
    <row r="15" spans="1:8" ht="41.25" customHeight="1">
      <c r="A15" s="123"/>
      <c r="B15" s="151" t="s">
        <v>25</v>
      </c>
      <c r="C15" s="152"/>
      <c r="D15" s="109"/>
      <c r="E15" s="132"/>
      <c r="F15" s="126"/>
      <c r="G15" s="32"/>
      <c r="H15" s="32"/>
    </row>
    <row r="16" spans="1:8" ht="34.5" customHeight="1">
      <c r="A16" s="122" t="s">
        <v>29</v>
      </c>
      <c r="B16" s="153" t="s">
        <v>22</v>
      </c>
      <c r="C16" s="154"/>
      <c r="D16" s="110">
        <v>5050</v>
      </c>
      <c r="E16" s="134">
        <f>'Cenová nabídka-jednotkové ceny'!D13</f>
        <v>0</v>
      </c>
      <c r="F16" s="126"/>
      <c r="G16" s="32"/>
      <c r="H16" s="32"/>
    </row>
    <row r="17" spans="1:8" ht="29.25" customHeight="1" thickBot="1">
      <c r="A17" s="123"/>
      <c r="B17" s="155" t="s">
        <v>23</v>
      </c>
      <c r="C17" s="156"/>
      <c r="D17" s="133"/>
      <c r="E17" s="135"/>
      <c r="F17" s="126"/>
      <c r="G17" s="32"/>
      <c r="H17" s="32"/>
    </row>
    <row r="18" spans="1:8" ht="30.75" customHeight="1" thickBot="1">
      <c r="A18" s="128" t="s">
        <v>60</v>
      </c>
      <c r="B18" s="129"/>
      <c r="C18" s="129"/>
      <c r="D18" s="130"/>
      <c r="E18" s="65">
        <f>SUM(E14:E17)</f>
        <v>0</v>
      </c>
      <c r="F18" s="38"/>
      <c r="G18" s="31"/>
      <c r="H18" s="32"/>
    </row>
    <row r="19" spans="1:6" ht="57" customHeight="1">
      <c r="A19" s="125" t="s">
        <v>88</v>
      </c>
      <c r="B19" s="125"/>
      <c r="C19" s="125"/>
      <c r="D19" s="125"/>
      <c r="E19" s="125"/>
      <c r="F19" s="125"/>
    </row>
    <row r="20" spans="1:6" ht="27" customHeight="1">
      <c r="A20" s="37"/>
      <c r="B20" s="37"/>
      <c r="C20" s="37"/>
      <c r="D20" s="37"/>
      <c r="E20" s="37"/>
      <c r="F20" s="37"/>
    </row>
    <row r="21" spans="1:6" ht="15">
      <c r="A21" s="120" t="s">
        <v>89</v>
      </c>
      <c r="B21" s="120"/>
      <c r="C21" s="120"/>
      <c r="D21" s="120"/>
      <c r="E21" s="120"/>
      <c r="F21" s="120"/>
    </row>
    <row r="22" ht="15" thickBot="1"/>
    <row r="23" spans="1:6" ht="28.2" thickBot="1">
      <c r="A23" s="5" t="s">
        <v>31</v>
      </c>
      <c r="B23" s="6" t="s">
        <v>3</v>
      </c>
      <c r="C23" s="7" t="s">
        <v>67</v>
      </c>
      <c r="D23" s="7" t="s">
        <v>136</v>
      </c>
      <c r="E23" s="43"/>
      <c r="F23" s="34"/>
    </row>
    <row r="24" spans="1:6" ht="35.25" customHeight="1" thickBot="1">
      <c r="A24" s="8" t="s">
        <v>17</v>
      </c>
      <c r="B24" s="9" t="s">
        <v>18</v>
      </c>
      <c r="C24" s="78">
        <v>20</v>
      </c>
      <c r="D24" s="49">
        <f>'Cenová nabídka-jednotkové ceny'!C18*C24</f>
        <v>0</v>
      </c>
      <c r="E24" s="31"/>
      <c r="F24" s="32"/>
    </row>
    <row r="25" spans="1:6" ht="57.75" customHeight="1" thickBot="1">
      <c r="A25" s="128" t="s">
        <v>137</v>
      </c>
      <c r="B25" s="129"/>
      <c r="C25" s="130"/>
      <c r="D25" s="65">
        <f>D24</f>
        <v>0</v>
      </c>
      <c r="E25" s="44"/>
      <c r="F25" s="32"/>
    </row>
    <row r="26" spans="1:6" ht="33" customHeight="1">
      <c r="A26" s="125" t="s">
        <v>32</v>
      </c>
      <c r="B26" s="125"/>
      <c r="C26" s="125"/>
      <c r="D26" s="125"/>
      <c r="E26" s="125"/>
      <c r="F26" s="125"/>
    </row>
    <row r="27" spans="5:9" ht="15">
      <c r="E27" s="90"/>
      <c r="F27" s="90"/>
      <c r="G27" s="90"/>
      <c r="H27" s="90"/>
      <c r="I27" s="90"/>
    </row>
    <row r="28" spans="1:5" ht="38.25" customHeight="1">
      <c r="A28" s="116" t="s">
        <v>90</v>
      </c>
      <c r="B28" s="127"/>
      <c r="C28" s="127"/>
      <c r="D28" s="127"/>
      <c r="E28" s="127"/>
    </row>
    <row r="29" ht="15" thickBot="1"/>
    <row r="30" spans="1:5" ht="28.2" thickBot="1">
      <c r="A30" s="6" t="s">
        <v>0</v>
      </c>
      <c r="B30" s="7" t="s">
        <v>66</v>
      </c>
      <c r="C30" s="59" t="s">
        <v>19</v>
      </c>
      <c r="D30" s="35"/>
      <c r="E30" s="34"/>
    </row>
    <row r="31" spans="1:5" ht="38.25" customHeight="1">
      <c r="A31" s="15" t="s">
        <v>62</v>
      </c>
      <c r="B31" s="79">
        <v>5000</v>
      </c>
      <c r="C31" s="81">
        <f>'Cenová nabídka-jednotkové ceny'!B24*'Modelový příklad'!B31</f>
        <v>0</v>
      </c>
      <c r="D31" s="62"/>
      <c r="E31" s="61"/>
    </row>
    <row r="32" spans="1:5" ht="45" customHeight="1" thickBot="1">
      <c r="A32" s="17" t="s">
        <v>135</v>
      </c>
      <c r="B32" s="80">
        <v>240</v>
      </c>
      <c r="C32" s="82">
        <f>'Cenová nabídka-jednotkové ceny'!B25*'Modelový příklad'!B32</f>
        <v>0</v>
      </c>
      <c r="D32" s="62"/>
      <c r="E32" s="61"/>
    </row>
    <row r="33" spans="1:5" ht="45" customHeight="1" thickBot="1">
      <c r="A33" s="128" t="s">
        <v>91</v>
      </c>
      <c r="B33" s="130"/>
      <c r="C33" s="66">
        <f>SUM(C31:C32)</f>
        <v>0</v>
      </c>
      <c r="D33" s="60"/>
      <c r="E33" s="61"/>
    </row>
    <row r="34" spans="1:6" ht="15">
      <c r="A34" s="125" t="s">
        <v>140</v>
      </c>
      <c r="B34" s="125"/>
      <c r="C34" s="125"/>
      <c r="D34" s="125"/>
      <c r="E34" s="125"/>
      <c r="F34" s="125"/>
    </row>
    <row r="36" spans="1:6" ht="48.75" customHeight="1">
      <c r="A36" s="116" t="s">
        <v>84</v>
      </c>
      <c r="B36" s="127"/>
      <c r="C36" s="127"/>
      <c r="D36" s="127"/>
      <c r="E36" s="127"/>
      <c r="F36" s="25"/>
    </row>
    <row r="37" ht="15" thickBot="1">
      <c r="F37" s="55"/>
    </row>
    <row r="38" spans="1:6" ht="63" customHeight="1" thickBot="1">
      <c r="A38" s="10" t="s">
        <v>0</v>
      </c>
      <c r="B38" s="70" t="s">
        <v>65</v>
      </c>
      <c r="C38" s="70" t="s">
        <v>38</v>
      </c>
      <c r="D38" s="35"/>
      <c r="E38" s="34"/>
      <c r="F38" s="55"/>
    </row>
    <row r="39" spans="1:6" ht="35.25" customHeight="1" thickBot="1">
      <c r="A39" s="12" t="s">
        <v>80</v>
      </c>
      <c r="B39" s="83">
        <v>2000</v>
      </c>
      <c r="C39" s="74">
        <f>'Cenová nabídka-jednotkové ceny'!B31*'Modelový příklad'!B39</f>
        <v>0</v>
      </c>
      <c r="D39" s="72"/>
      <c r="E39" s="20"/>
      <c r="F39" s="55"/>
    </row>
    <row r="40" spans="1:6" ht="37.5" customHeight="1" thickBot="1">
      <c r="A40" s="128" t="s">
        <v>81</v>
      </c>
      <c r="B40" s="130"/>
      <c r="C40" s="66">
        <f>C39</f>
        <v>0</v>
      </c>
      <c r="D40" s="68"/>
      <c r="E40" s="54"/>
      <c r="F40" s="55"/>
    </row>
    <row r="41" spans="1:6" ht="15">
      <c r="A41" s="125" t="s">
        <v>82</v>
      </c>
      <c r="B41" s="125"/>
      <c r="C41" s="125"/>
      <c r="D41" s="125"/>
      <c r="E41" s="125"/>
      <c r="F41" s="125"/>
    </row>
    <row r="42" spans="1:6" ht="15">
      <c r="A42" s="53"/>
      <c r="B42" s="67"/>
      <c r="C42" s="67"/>
      <c r="D42" s="68"/>
      <c r="E42" s="54"/>
      <c r="F42" s="55"/>
    </row>
    <row r="43" spans="1:6" ht="15">
      <c r="A43" s="116" t="s">
        <v>68</v>
      </c>
      <c r="B43" s="127"/>
      <c r="C43" s="127"/>
      <c r="D43" s="127"/>
      <c r="E43" s="127"/>
      <c r="F43" s="55"/>
    </row>
    <row r="44" ht="15" thickBot="1">
      <c r="F44" s="55"/>
    </row>
    <row r="45" spans="1:6" ht="28.2" thickBot="1">
      <c r="A45" s="14" t="s">
        <v>0</v>
      </c>
      <c r="B45" s="70" t="s">
        <v>113</v>
      </c>
      <c r="C45" s="70" t="s">
        <v>40</v>
      </c>
      <c r="D45" s="35"/>
      <c r="E45" s="34"/>
      <c r="F45" s="55"/>
    </row>
    <row r="46" spans="1:6" ht="51" customHeight="1" thickBot="1">
      <c r="A46" s="12" t="s">
        <v>111</v>
      </c>
      <c r="B46" s="83">
        <v>1600</v>
      </c>
      <c r="C46" s="74">
        <f>'Cenová nabídka-jednotkové ceny'!B37*'Modelový příklad'!B46</f>
        <v>0</v>
      </c>
      <c r="D46" s="62"/>
      <c r="E46" s="61"/>
      <c r="F46" s="55"/>
    </row>
    <row r="47" spans="1:6" ht="60.75" customHeight="1" thickBot="1">
      <c r="A47" s="128" t="s">
        <v>114</v>
      </c>
      <c r="B47" s="130"/>
      <c r="C47" s="66">
        <f>C46</f>
        <v>0</v>
      </c>
      <c r="D47" s="68"/>
      <c r="E47" s="54"/>
      <c r="F47" s="55"/>
    </row>
    <row r="48" spans="1:6" ht="15">
      <c r="A48" s="125" t="s">
        <v>112</v>
      </c>
      <c r="B48" s="125"/>
      <c r="C48" s="125"/>
      <c r="D48" s="125"/>
      <c r="E48" s="125"/>
      <c r="F48" s="125"/>
    </row>
    <row r="49" spans="1:6" ht="15">
      <c r="A49" s="53"/>
      <c r="B49" s="67"/>
      <c r="C49" s="67"/>
      <c r="D49" s="68"/>
      <c r="E49" s="54"/>
      <c r="F49" s="55"/>
    </row>
    <row r="50" spans="1:6" ht="15">
      <c r="A50" s="116" t="s">
        <v>115</v>
      </c>
      <c r="B50" s="127"/>
      <c r="C50" s="127"/>
      <c r="D50" s="127"/>
      <c r="E50" s="127"/>
      <c r="F50" s="69"/>
    </row>
    <row r="51" ht="15" thickBot="1">
      <c r="F51" s="47"/>
    </row>
    <row r="52" spans="1:6" ht="28.2" thickBot="1">
      <c r="A52" s="14" t="s">
        <v>0</v>
      </c>
      <c r="B52" s="70" t="s">
        <v>65</v>
      </c>
      <c r="C52" s="70" t="s">
        <v>40</v>
      </c>
      <c r="D52" s="35"/>
      <c r="E52" s="34"/>
      <c r="F52" s="47"/>
    </row>
    <row r="53" spans="1:5" ht="28.2" thickBot="1">
      <c r="A53" s="12" t="s">
        <v>63</v>
      </c>
      <c r="B53" s="83">
        <v>1600</v>
      </c>
      <c r="C53" s="74">
        <f>'Cenová nabídka-jednotkové ceny'!B43*'Modelový příklad'!B53</f>
        <v>0</v>
      </c>
      <c r="D53" s="63"/>
      <c r="E53" s="61"/>
    </row>
    <row r="54" spans="1:3" ht="45.75" customHeight="1" thickBot="1">
      <c r="A54" s="128" t="s">
        <v>41</v>
      </c>
      <c r="B54" s="130"/>
      <c r="C54" s="66">
        <f>C53</f>
        <v>0</v>
      </c>
    </row>
    <row r="55" spans="1:6" ht="15">
      <c r="A55" s="125" t="s">
        <v>42</v>
      </c>
      <c r="B55" s="125"/>
      <c r="C55" s="125"/>
      <c r="D55" s="125"/>
      <c r="E55" s="125"/>
      <c r="F55" s="125"/>
    </row>
    <row r="57" spans="1:5" ht="15">
      <c r="A57" s="116" t="s">
        <v>69</v>
      </c>
      <c r="B57" s="127"/>
      <c r="C57" s="127"/>
      <c r="D57" s="127"/>
      <c r="E57" s="127"/>
    </row>
    <row r="58" ht="15" thickBot="1">
      <c r="A58" s="87" t="s">
        <v>108</v>
      </c>
    </row>
    <row r="59" spans="1:5" ht="28.2" thickBot="1">
      <c r="A59" s="14" t="s">
        <v>0</v>
      </c>
      <c r="B59" s="70" t="s">
        <v>64</v>
      </c>
      <c r="C59" s="70" t="s">
        <v>133</v>
      </c>
      <c r="D59" s="35"/>
      <c r="E59" s="34"/>
    </row>
    <row r="60" spans="1:5" ht="33.75" customHeight="1" thickBot="1">
      <c r="A60" s="12" t="s">
        <v>9</v>
      </c>
      <c r="B60" s="83">
        <v>5000</v>
      </c>
      <c r="C60" s="89">
        <f>'Cenová nabídka-jednotkové ceny'!B50*'Modelový příklad'!B60</f>
        <v>0</v>
      </c>
      <c r="D60" s="63"/>
      <c r="E60" s="61"/>
    </row>
    <row r="61" spans="1:5" ht="33.75" customHeight="1" thickBot="1">
      <c r="A61" s="87" t="s">
        <v>127</v>
      </c>
      <c r="B61" s="88"/>
      <c r="C61" s="21"/>
      <c r="D61" s="73"/>
      <c r="E61" s="61"/>
    </row>
    <row r="62" spans="1:5" ht="33.75" customHeight="1" thickBot="1">
      <c r="A62" s="14" t="s">
        <v>0</v>
      </c>
      <c r="B62" s="7" t="s">
        <v>64</v>
      </c>
      <c r="C62" s="7" t="s">
        <v>132</v>
      </c>
      <c r="D62" s="73"/>
      <c r="E62" s="61"/>
    </row>
    <row r="63" spans="1:5" ht="33.75" customHeight="1" thickBot="1">
      <c r="A63" s="12" t="s">
        <v>9</v>
      </c>
      <c r="B63" s="83">
        <v>900</v>
      </c>
      <c r="C63" s="89">
        <f>'Cenová nabídka-jednotkové ceny'!B54*'Modelový příklad'!B63</f>
        <v>0</v>
      </c>
      <c r="D63" s="73"/>
      <c r="E63" s="61"/>
    </row>
    <row r="64" spans="1:5" ht="33.75" customHeight="1">
      <c r="A64" s="87" t="s">
        <v>119</v>
      </c>
      <c r="B64" s="106"/>
      <c r="C64" s="21"/>
      <c r="D64" s="73"/>
      <c r="E64" s="61"/>
    </row>
    <row r="65" spans="1:5" ht="33.75" customHeight="1" thickBot="1">
      <c r="A65" s="87" t="s">
        <v>128</v>
      </c>
      <c r="B65" s="92"/>
      <c r="C65" s="91"/>
      <c r="D65" s="73"/>
      <c r="E65" s="61"/>
    </row>
    <row r="66" spans="1:5" ht="33.75" customHeight="1" thickBot="1">
      <c r="A66" s="14" t="s">
        <v>0</v>
      </c>
      <c r="B66" s="7" t="s">
        <v>110</v>
      </c>
      <c r="C66" s="7" t="s">
        <v>131</v>
      </c>
      <c r="D66" s="73"/>
      <c r="E66" s="61"/>
    </row>
    <row r="67" spans="1:5" ht="43.5" customHeight="1" thickBot="1">
      <c r="A67" s="12" t="s">
        <v>124</v>
      </c>
      <c r="B67" s="83">
        <v>300</v>
      </c>
      <c r="C67" s="89">
        <f>'Cenová nabídka-jednotkové ceny'!B60*'Modelový příklad'!B67</f>
        <v>0</v>
      </c>
      <c r="D67" s="73"/>
      <c r="E67" s="61"/>
    </row>
    <row r="68" spans="1:5" ht="33.75" customHeight="1" thickBot="1">
      <c r="A68" s="87" t="s">
        <v>129</v>
      </c>
      <c r="C68" s="74"/>
      <c r="D68" s="73"/>
      <c r="E68" s="61"/>
    </row>
    <row r="69" spans="1:5" ht="33.75" customHeight="1" thickBot="1">
      <c r="A69" s="14" t="s">
        <v>0</v>
      </c>
      <c r="B69" s="7" t="s">
        <v>105</v>
      </c>
      <c r="C69" s="7" t="s">
        <v>130</v>
      </c>
      <c r="D69" s="73"/>
      <c r="E69" s="61"/>
    </row>
    <row r="70" spans="1:5" ht="33.75" customHeight="1" thickBot="1">
      <c r="A70" s="12" t="s">
        <v>122</v>
      </c>
      <c r="B70" s="83">
        <v>200</v>
      </c>
      <c r="C70" s="89">
        <f>'Cenová nabídka-jednotkové ceny'!B64*'Modelový příklad'!B70</f>
        <v>0</v>
      </c>
      <c r="D70" s="73"/>
      <c r="E70" s="61"/>
    </row>
    <row r="71" spans="1:3" ht="60.75" customHeight="1" thickBot="1">
      <c r="A71" s="128" t="s">
        <v>104</v>
      </c>
      <c r="B71" s="130"/>
      <c r="C71" s="66">
        <f>C60+C63+C67+C70</f>
        <v>0</v>
      </c>
    </row>
    <row r="72" spans="1:6" ht="29.25" customHeight="1">
      <c r="A72" s="125" t="s">
        <v>141</v>
      </c>
      <c r="B72" s="125"/>
      <c r="C72" s="125"/>
      <c r="D72" s="125"/>
      <c r="E72" s="125"/>
      <c r="F72" s="125"/>
    </row>
    <row r="74" spans="1:5" ht="15">
      <c r="A74" s="116" t="s">
        <v>70</v>
      </c>
      <c r="B74" s="127"/>
      <c r="C74" s="127"/>
      <c r="D74" s="127"/>
      <c r="E74" s="127"/>
    </row>
    <row r="75" ht="15" thickBot="1"/>
    <row r="76" spans="1:5" ht="28.2" thickBot="1">
      <c r="A76" s="14" t="s">
        <v>0</v>
      </c>
      <c r="B76" s="70" t="s">
        <v>71</v>
      </c>
      <c r="C76" s="70" t="s">
        <v>46</v>
      </c>
      <c r="D76" s="35"/>
      <c r="E76" s="34"/>
    </row>
    <row r="77" spans="1:5" ht="55.8" thickBot="1">
      <c r="A77" s="12" t="s">
        <v>47</v>
      </c>
      <c r="B77" s="84">
        <v>100000</v>
      </c>
      <c r="C77" s="74">
        <f>'Cenová nabídka-jednotkové ceny'!B69*'Modelový příklad'!B77</f>
        <v>0</v>
      </c>
      <c r="D77" s="63"/>
      <c r="E77" s="61"/>
    </row>
    <row r="78" spans="1:3" ht="90.75" customHeight="1" thickBot="1">
      <c r="A78" s="128" t="s">
        <v>48</v>
      </c>
      <c r="B78" s="130"/>
      <c r="C78" s="66">
        <f>C77</f>
        <v>0</v>
      </c>
    </row>
    <row r="79" spans="1:6" ht="15">
      <c r="A79" s="125" t="s">
        <v>49</v>
      </c>
      <c r="B79" s="125"/>
      <c r="C79" s="125"/>
      <c r="D79" s="125"/>
      <c r="E79" s="125"/>
      <c r="F79" s="125"/>
    </row>
    <row r="81" spans="1:5" ht="15">
      <c r="A81" s="116" t="s">
        <v>94</v>
      </c>
      <c r="B81" s="127"/>
      <c r="C81" s="127"/>
      <c r="D81" s="127"/>
      <c r="E81" s="127"/>
    </row>
    <row r="82" ht="15" thickBot="1"/>
    <row r="83" spans="1:5" ht="28.2" thickBot="1">
      <c r="A83" s="14" t="s">
        <v>0</v>
      </c>
      <c r="B83" s="70" t="s">
        <v>72</v>
      </c>
      <c r="C83" s="70" t="s">
        <v>92</v>
      </c>
      <c r="D83" s="35"/>
      <c r="E83" s="34"/>
    </row>
    <row r="84" spans="1:5" ht="80.25" customHeight="1" thickBot="1">
      <c r="A84" s="12" t="s">
        <v>93</v>
      </c>
      <c r="B84" s="83">
        <v>1000</v>
      </c>
      <c r="C84" s="74">
        <f>'Cenová nabídka-jednotkové ceny'!B75*'Modelový příklad'!B84</f>
        <v>0</v>
      </c>
      <c r="D84" s="63"/>
      <c r="E84" s="61"/>
    </row>
    <row r="85" spans="1:3" ht="120.75" customHeight="1" thickBot="1">
      <c r="A85" s="128" t="s">
        <v>95</v>
      </c>
      <c r="B85" s="130"/>
      <c r="C85" s="66">
        <f>C84</f>
        <v>0</v>
      </c>
    </row>
    <row r="86" spans="1:6" ht="15">
      <c r="A86" s="125" t="s">
        <v>52</v>
      </c>
      <c r="B86" s="125"/>
      <c r="C86" s="125"/>
      <c r="D86" s="125"/>
      <c r="E86" s="125"/>
      <c r="F86" s="125"/>
    </row>
    <row r="88" spans="1:5" ht="15">
      <c r="A88" s="116"/>
      <c r="B88" s="127"/>
      <c r="C88" s="127"/>
      <c r="D88" s="127"/>
      <c r="E88" s="127"/>
    </row>
    <row r="89" spans="1:5" ht="15">
      <c r="A89" s="116" t="s">
        <v>100</v>
      </c>
      <c r="B89" s="127"/>
      <c r="C89" s="127"/>
      <c r="D89" s="127"/>
      <c r="E89" s="127"/>
    </row>
    <row r="90" ht="15" thickBot="1"/>
    <row r="91" spans="1:5" ht="28.2" thickBot="1">
      <c r="A91" s="14" t="s">
        <v>0</v>
      </c>
      <c r="B91" s="70" t="s">
        <v>73</v>
      </c>
      <c r="C91" s="70" t="s">
        <v>56</v>
      </c>
      <c r="D91" s="35"/>
      <c r="E91" s="34"/>
    </row>
    <row r="92" spans="1:5" ht="28.2" thickBot="1">
      <c r="A92" s="12" t="s">
        <v>57</v>
      </c>
      <c r="B92" s="83">
        <v>160</v>
      </c>
      <c r="C92" s="74">
        <f>'Cenová nabídka-jednotkové ceny'!B80*'Modelový příklad'!B92</f>
        <v>0</v>
      </c>
      <c r="D92" s="62"/>
      <c r="E92" s="61"/>
    </row>
    <row r="93" spans="1:3" ht="60.75" customHeight="1" thickBot="1">
      <c r="A93" s="128" t="s">
        <v>58</v>
      </c>
      <c r="B93" s="130"/>
      <c r="C93" s="66">
        <f>C92</f>
        <v>0</v>
      </c>
    </row>
    <row r="94" spans="1:6" ht="15">
      <c r="A94" s="125" t="s">
        <v>75</v>
      </c>
      <c r="B94" s="125"/>
      <c r="C94" s="125"/>
      <c r="D94" s="125"/>
      <c r="E94" s="125"/>
      <c r="F94" s="125"/>
    </row>
    <row r="96" spans="1:5" ht="15">
      <c r="A96" s="116" t="s">
        <v>99</v>
      </c>
      <c r="B96" s="127"/>
      <c r="C96" s="127"/>
      <c r="D96" s="127"/>
      <c r="E96" s="127"/>
    </row>
    <row r="97" ht="15" thickBot="1"/>
    <row r="98" spans="1:5" ht="28.2" thickBot="1">
      <c r="A98" s="14" t="s">
        <v>0</v>
      </c>
      <c r="B98" s="70" t="s">
        <v>65</v>
      </c>
      <c r="C98" s="70" t="s">
        <v>53</v>
      </c>
      <c r="D98" s="35"/>
      <c r="E98" s="34"/>
    </row>
    <row r="99" spans="1:5" ht="24.75" customHeight="1" thickBot="1">
      <c r="A99" s="12" t="s">
        <v>14</v>
      </c>
      <c r="B99" s="83">
        <v>1000</v>
      </c>
      <c r="C99" s="74">
        <f>'Cenová nabídka-jednotkové ceny'!B85*'Modelový příklad'!B99</f>
        <v>0</v>
      </c>
      <c r="D99" s="63"/>
      <c r="E99" s="61"/>
    </row>
    <row r="100" spans="1:3" ht="37.5" customHeight="1" thickBot="1">
      <c r="A100" s="128" t="s">
        <v>74</v>
      </c>
      <c r="B100" s="130"/>
      <c r="C100" s="66">
        <f>C99</f>
        <v>0</v>
      </c>
    </row>
    <row r="101" spans="1:6" ht="30.75" customHeight="1">
      <c r="A101" s="125" t="s">
        <v>76</v>
      </c>
      <c r="B101" s="125"/>
      <c r="C101" s="125"/>
      <c r="D101" s="125"/>
      <c r="E101" s="125"/>
      <c r="F101" s="125"/>
    </row>
    <row r="102" ht="15" thickBot="1"/>
    <row r="103" spans="1:4" ht="24" thickBot="1">
      <c r="A103" s="144" t="s">
        <v>77</v>
      </c>
      <c r="B103" s="145"/>
      <c r="C103" s="145"/>
      <c r="D103" s="85">
        <f>D7+E18+D25+C33+C40+C47+C54+C71+C78+C85+C93+C100</f>
        <v>0</v>
      </c>
    </row>
  </sheetData>
  <mergeCells count="55">
    <mergeCell ref="A1:E1"/>
    <mergeCell ref="A96:E96"/>
    <mergeCell ref="B13:C13"/>
    <mergeCell ref="B14:C14"/>
    <mergeCell ref="B15:C15"/>
    <mergeCell ref="B16:C16"/>
    <mergeCell ref="B17:C17"/>
    <mergeCell ref="A25:C25"/>
    <mergeCell ref="A33:B33"/>
    <mergeCell ref="A40:B40"/>
    <mergeCell ref="A47:B47"/>
    <mergeCell ref="A54:B54"/>
    <mergeCell ref="A74:E74"/>
    <mergeCell ref="A79:F79"/>
    <mergeCell ref="A55:F55"/>
    <mergeCell ref="A57:E57"/>
    <mergeCell ref="A103:C103"/>
    <mergeCell ref="A100:B100"/>
    <mergeCell ref="A94:F94"/>
    <mergeCell ref="A101:F101"/>
    <mergeCell ref="A78:B78"/>
    <mergeCell ref="A85:B85"/>
    <mergeCell ref="A93:B93"/>
    <mergeCell ref="A81:E81"/>
    <mergeCell ref="A88:E88"/>
    <mergeCell ref="A86:F86"/>
    <mergeCell ref="A89:E89"/>
    <mergeCell ref="A72:F72"/>
    <mergeCell ref="A36:E36"/>
    <mergeCell ref="A43:E43"/>
    <mergeCell ref="A41:F41"/>
    <mergeCell ref="A50:E50"/>
    <mergeCell ref="A48:F48"/>
    <mergeCell ref="A71:B71"/>
    <mergeCell ref="A2:F2"/>
    <mergeCell ref="A4:B4"/>
    <mergeCell ref="A5:B5"/>
    <mergeCell ref="A6:B6"/>
    <mergeCell ref="A9:F9"/>
    <mergeCell ref="A7:B7"/>
    <mergeCell ref="A34:F34"/>
    <mergeCell ref="F14:F15"/>
    <mergeCell ref="F16:F17"/>
    <mergeCell ref="A12:F12"/>
    <mergeCell ref="A21:F21"/>
    <mergeCell ref="A28:E28"/>
    <mergeCell ref="A19:F19"/>
    <mergeCell ref="A26:F26"/>
    <mergeCell ref="A18:D18"/>
    <mergeCell ref="A14:A15"/>
    <mergeCell ref="D14:D15"/>
    <mergeCell ref="E14:E15"/>
    <mergeCell ref="A16:A17"/>
    <mergeCell ref="D16:D17"/>
    <mergeCell ref="E16:E17"/>
  </mergeCells>
  <printOptions/>
  <pageMargins left="0.7" right="0.7" top="0.787401575" bottom="0.787401575" header="0.3" footer="0.3"/>
  <pageSetup fitToHeight="2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Šimončíková Barbora</dc:creator>
  <cp:keywords/>
  <dc:description/>
  <cp:lastModifiedBy>Doma</cp:lastModifiedBy>
  <cp:lastPrinted>2021-12-20T10:32:17Z</cp:lastPrinted>
  <dcterms:created xsi:type="dcterms:W3CDTF">2021-10-08T09:34:52Z</dcterms:created>
  <dcterms:modified xsi:type="dcterms:W3CDTF">2021-12-23T09:11:46Z</dcterms:modified>
  <cp:category/>
  <cp:version/>
  <cp:contentType/>
  <cp:contentStatus/>
</cp:coreProperties>
</file>