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6321-1 - SO 01 - Kácení ..." sheetId="2" r:id="rId2"/>
    <sheet name="46321-2 - SO 02 - Vedlejš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'46321-1 - SO 01 - Kácení ...'!$C$81:$K$231</definedName>
    <definedName name="_xlnm.Print_Area" localSheetId="1">'46321-1 - SO 01 - Kácení ...'!$C$4:$J$39,'46321-1 - SO 01 - Kácení ...'!$C$45:$J$63,'46321-1 - SO 01 - Kácení ...'!$C$69:$K$231</definedName>
    <definedName name="_xlnm.Print_Titles" localSheetId="1">'46321-1 - SO 01 - Kácení ...'!$81:$81</definedName>
    <definedName name="_xlnm._FilterDatabase" localSheetId="2" hidden="1">'46321-2 - SO 02 - Vedlejš...'!$C$80:$K$95</definedName>
    <definedName name="_xlnm.Print_Area" localSheetId="2">'46321-2 - SO 02 - Vedlejš...'!$C$4:$J$39,'46321-2 - SO 02 - Vedlejš...'!$C$45:$J$62,'46321-2 - SO 02 - Vedlejš...'!$C$68:$K$95</definedName>
    <definedName name="_xlnm.Print_Titles" localSheetId="2">'46321-2 - SO 02 - Vedlejš...'!$80:$80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5"/>
  <c r="E73"/>
  <c r="J55"/>
  <c r="F52"/>
  <c r="E50"/>
  <c r="J21"/>
  <c r="E21"/>
  <c r="J77"/>
  <c r="J20"/>
  <c r="J18"/>
  <c r="E18"/>
  <c r="F78"/>
  <c r="J17"/>
  <c r="J15"/>
  <c r="E15"/>
  <c r="F77"/>
  <c r="J14"/>
  <c r="J12"/>
  <c r="J52"/>
  <c r="E7"/>
  <c r="E71"/>
  <c i="2" r="J37"/>
  <c r="J36"/>
  <c i="1" r="AY55"/>
  <c i="2" r="J35"/>
  <c i="1" r="AX55"/>
  <c i="2" r="BI231"/>
  <c r="BH231"/>
  <c r="BG231"/>
  <c r="BF231"/>
  <c r="T231"/>
  <c r="T230"/>
  <c r="R231"/>
  <c r="R230"/>
  <c r="P231"/>
  <c r="P23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27"/>
  <c r="BH127"/>
  <c r="BG127"/>
  <c r="BF127"/>
  <c r="T127"/>
  <c r="R127"/>
  <c r="P127"/>
  <c r="BI119"/>
  <c r="BH119"/>
  <c r="BG119"/>
  <c r="BF119"/>
  <c r="T119"/>
  <c r="R119"/>
  <c r="P119"/>
  <c r="BI109"/>
  <c r="BH109"/>
  <c r="BG109"/>
  <c r="BF109"/>
  <c r="T109"/>
  <c r="R109"/>
  <c r="P109"/>
  <c r="BI101"/>
  <c r="BH101"/>
  <c r="BG101"/>
  <c r="BF101"/>
  <c r="T101"/>
  <c r="R101"/>
  <c r="P101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BI85"/>
  <c r="BH85"/>
  <c r="BG85"/>
  <c r="BF85"/>
  <c r="T85"/>
  <c r="R85"/>
  <c r="P85"/>
  <c r="J79"/>
  <c r="F76"/>
  <c r="E74"/>
  <c r="J55"/>
  <c r="F52"/>
  <c r="E50"/>
  <c r="J21"/>
  <c r="E21"/>
  <c r="J78"/>
  <c r="J20"/>
  <c r="J18"/>
  <c r="E18"/>
  <c r="F79"/>
  <c r="J17"/>
  <c r="J15"/>
  <c r="E15"/>
  <c r="F78"/>
  <c r="J14"/>
  <c r="J12"/>
  <c r="J76"/>
  <c r="E7"/>
  <c r="E72"/>
  <c i="1" r="L50"/>
  <c r="AM50"/>
  <c r="AM49"/>
  <c r="L49"/>
  <c r="AM47"/>
  <c r="L47"/>
  <c r="L45"/>
  <c r="L44"/>
  <c i="2" r="J190"/>
  <c r="J34"/>
  <c r="J200"/>
  <c r="BK127"/>
  <c r="BK157"/>
  <c r="J85"/>
  <c i="3" r="BK90"/>
  <c i="2" r="BK172"/>
  <c r="J87"/>
  <c r="J192"/>
  <c r="J161"/>
  <c i="3" r="BK92"/>
  <c i="2" r="J208"/>
  <c r="J176"/>
  <c r="F36"/>
  <c r="BK204"/>
  <c r="BK161"/>
  <c r="BK149"/>
  <c i="3" r="J88"/>
  <c i="2" r="BK200"/>
  <c r="F35"/>
  <c r="J149"/>
  <c r="J101"/>
  <c i="3" r="J84"/>
  <c i="2" r="BK190"/>
  <c r="J204"/>
  <c i="3" r="J92"/>
  <c i="2" r="J153"/>
  <c r="BK168"/>
  <c r="BK192"/>
  <c r="BK101"/>
  <c r="J119"/>
  <c i="3" r="BK94"/>
  <c i="2" r="J216"/>
  <c r="BK153"/>
  <c r="BK95"/>
  <c r="J184"/>
  <c r="J196"/>
  <c r="BK87"/>
  <c r="BK231"/>
  <c r="J188"/>
  <c r="J182"/>
  <c r="J157"/>
  <c r="BK91"/>
  <c r="F37"/>
  <c r="BK212"/>
  <c r="J172"/>
  <c r="J168"/>
  <c i="1" r="AS54"/>
  <c i="2" r="J109"/>
  <c r="J186"/>
  <c r="J145"/>
  <c i="3" r="J86"/>
  <c i="2" r="J231"/>
  <c r="BK188"/>
  <c r="J95"/>
  <c r="BK186"/>
  <c r="BK145"/>
  <c r="F34"/>
  <c r="BK208"/>
  <c r="BK184"/>
  <c r="BK176"/>
  <c r="BK119"/>
  <c r="BK85"/>
  <c r="J138"/>
  <c r="J91"/>
  <c i="3" r="J90"/>
  <c r="J94"/>
  <c r="BK88"/>
  <c i="2" r="BK182"/>
  <c r="BK138"/>
  <c r="BK216"/>
  <c r="J180"/>
  <c i="3" r="BK86"/>
  <c r="BK84"/>
  <c i="2" r="BK196"/>
  <c r="J127"/>
  <c r="J212"/>
  <c r="BK180"/>
  <c r="BK109"/>
  <c i="3" l="1" r="T83"/>
  <c r="T82"/>
  <c r="T81"/>
  <c i="2" r="BK84"/>
  <c r="J84"/>
  <c r="J61"/>
  <c r="T84"/>
  <c r="T83"/>
  <c r="T82"/>
  <c r="R84"/>
  <c r="R83"/>
  <c r="R82"/>
  <c r="P84"/>
  <c r="P83"/>
  <c r="P82"/>
  <c i="1" r="AU55"/>
  <c i="3" r="BK83"/>
  <c r="BK82"/>
  <c r="J82"/>
  <c r="J60"/>
  <c r="P83"/>
  <c r="P82"/>
  <c r="P81"/>
  <c i="1" r="AU56"/>
  <c i="3" r="R83"/>
  <c r="R82"/>
  <c r="R81"/>
  <c i="2" r="BK230"/>
  <c r="J230"/>
  <c r="J62"/>
  <c r="BK83"/>
  <c r="J83"/>
  <c r="J60"/>
  <c i="3" r="E48"/>
  <c r="F54"/>
  <c r="F55"/>
  <c r="J75"/>
  <c r="BE88"/>
  <c r="BE92"/>
  <c r="BE94"/>
  <c r="BE86"/>
  <c r="J54"/>
  <c r="BE84"/>
  <c r="BE90"/>
  <c i="1" r="BC55"/>
  <c r="BB55"/>
  <c r="AW55"/>
  <c i="2" r="E48"/>
  <c r="J52"/>
  <c r="F54"/>
  <c r="J54"/>
  <c r="F55"/>
  <c r="BE85"/>
  <c r="BE87"/>
  <c r="BE91"/>
  <c r="BE95"/>
  <c r="BE101"/>
  <c r="BE109"/>
  <c r="BE119"/>
  <c r="BE127"/>
  <c r="BE138"/>
  <c r="BE145"/>
  <c r="BE149"/>
  <c r="BE153"/>
  <c r="BE157"/>
  <c r="BE161"/>
  <c r="BE168"/>
  <c r="BE172"/>
  <c r="BE176"/>
  <c r="BE180"/>
  <c r="BE182"/>
  <c r="BE184"/>
  <c r="BE186"/>
  <c r="BE188"/>
  <c r="BE190"/>
  <c r="BE192"/>
  <c r="BE196"/>
  <c r="BE200"/>
  <c r="BE204"/>
  <c r="BE208"/>
  <c r="BE212"/>
  <c r="BE216"/>
  <c r="BE231"/>
  <c i="1" r="BA55"/>
  <c r="BD55"/>
  <c i="3" r="F37"/>
  <c i="1" r="BD56"/>
  <c r="BD54"/>
  <c r="W33"/>
  <c i="3" r="J34"/>
  <c i="1" r="AW56"/>
  <c i="3" r="F36"/>
  <c i="1" r="BC56"/>
  <c r="BC54"/>
  <c r="W32"/>
  <c i="3" r="F35"/>
  <c i="1" r="BB56"/>
  <c r="BB54"/>
  <c r="W31"/>
  <c i="3" r="F34"/>
  <c i="1" r="BA56"/>
  <c r="BA54"/>
  <c r="W30"/>
  <c i="3" l="1" r="J83"/>
  <c r="J61"/>
  <c r="BK81"/>
  <c r="J81"/>
  <c r="J59"/>
  <c i="2" r="BK82"/>
  <c r="J82"/>
  <c r="J33"/>
  <c i="1" r="AV55"/>
  <c r="AT55"/>
  <c i="2" r="J30"/>
  <c i="1" r="AG55"/>
  <c r="AX54"/>
  <c i="3" r="J33"/>
  <c i="1" r="AV56"/>
  <c r="AT56"/>
  <c r="AY54"/>
  <c r="AW54"/>
  <c r="AK30"/>
  <c r="AU54"/>
  <c i="2" r="F33"/>
  <c i="1" r="AZ55"/>
  <c i="3" r="F33"/>
  <c i="1" r="AZ56"/>
  <c l="1" r="AN55"/>
  <c i="2" r="J59"/>
  <c r="J39"/>
  <c i="1" r="AZ54"/>
  <c r="W29"/>
  <c i="3" r="J30"/>
  <c i="1" r="AG56"/>
  <c i="3" l="1" r="J3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<sst xmlns="http://schemas.openxmlformats.org/spreadsheetml/2006/main">
  <si>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</si>
  <si>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</si>
  <si>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</si>
  <si>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</si>
  <si>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</si>
  <si>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{a3fcb1c0-f231-44d4-b5f3-9b719f40349f}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</si>
  <si>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</si>
  <si>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</si>
  <si>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</si>
  <si>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</si>
  <si>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</si>
  <si>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</si>
  <si>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</si>
  <si>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46321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</si>
  <si>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</si>
  <si>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</si>
  <si>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Lužická Nisa,Liberec (Fotbalový stadion-jízdárna),probírka břehových porostů,ř.km 29,500-30,990</t>
  </si>
  <si>
    <t>KSO:</t>
  </si>
  <si>
    <t/>
  </si>
  <si>
    <t>CC-CZ:</t>
  </si>
  <si>
    <t>Místo:</t>
  </si>
  <si>
    <t xml:space="preserve"> </t>
  </si>
  <si>
    <t>Datum:</t>
  </si>
  <si>
    <t>5. 11. 2021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</si>
  <si>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</si>
  <si>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</si>
  <si>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</si>
  <si>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</si>
  <si>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</si>
  <si>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</si>
  <si>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</si>
  <si>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</si>
  <si>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</si>
  <si>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</si>
  <si>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</si>
  <si>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</si>
  <si>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</si>
  <si>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</si>
  <si>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</si>
  <si>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</si>
  <si>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</si>
  <si>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</si>
  <si>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</si>
  <si>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</si>
  <si>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</si>
  <si>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</si>
  <si>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</si>
  <si>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</si>
  <si>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</si>
  <si>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</si>
  <si>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</si>
  <si>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</si>
  <si>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</si>
  <si>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</si>
  <si>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</si>
  <si>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</si>
  <si>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</si>
  <si>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</si>
  <si>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</si>
  <si>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</si>
  <si>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</si>
  <si>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</si>
  <si>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</si>
  <si>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</si>
  <si>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</si>
  <si>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</si>
  <si>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</si>
  <si>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</si>
  <si>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</si>
  <si>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</si>
  <si>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</si>
  <si>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</si>
  <si>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</si>
  <si>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46321/1</t>
  </si>
  <si>
    <t>SO 01 - Kácení stromů</t>
  </si>
  <si>
    <t>STA</t>
  </si>
  <si>
    <t>1</t>
  </si>
  <si>
    <t>{6c710607-9650-4970-b1a3-a297bdc6e468}</t>
  </si>
  <si>
    <t>2</t>
  </si>
  <si>
    <t>46321/2</t>
  </si>
  <si>
    <t>SO 02 - Vedlejší a ostatní náklady</t>
  </si>
  <si>
    <t>{96794b70-f188-413a-85af-e440d9a9a5b3}</t>
  </si>
  <si>
    <t>KRYCÍ LIST SOUPISU PRACÍ</t>
  </si>
  <si>
    <t>Objekt:</t>
  </si>
  <si>
    <t>46321/1 - SO 01 -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</si>
  <si>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</si>
  <si>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</si>
  <si>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</si>
  <si>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</si>
  <si>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</si>
  <si>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</si>
  <si>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</si>
  <si>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</si>
  <si>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</si>
  <si>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</si>
  <si>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</si>
  <si>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</si>
  <si>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</si>
  <si>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</si>
  <si>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</si>
  <si>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</si>
  <si>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</si>
  <si>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</si>
  <si>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</si>
  <si>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</si>
  <si>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</si>
  <si>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</si>
  <si>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</si>
  <si>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</si>
  <si>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</si>
  <si>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</si>
  <si>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</si>
  <si>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</si>
  <si>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2019 01</t>
  </si>
  <si>
    <t>4</t>
  </si>
  <si>
    <t>-1879355291</t>
  </si>
  <si>
    <t>P</t>
  </si>
  <si>
    <t>Poznámka k položce:_x000d_
- vytvoření manipulačního a bezpečnostního prostoru kácení</t>
  </si>
  <si>
    <t>112151112</t>
  </si>
  <si>
    <t>Pokácení stromu směrové v celku s odřezáním kmene a s odvětvením průměru kmene přes 200 do 300 mm</t>
  </si>
  <si>
    <t>kus</t>
  </si>
  <si>
    <t>CS ÚRS 2021 02</t>
  </si>
  <si>
    <t>-517085997</t>
  </si>
  <si>
    <t>Online PSC</t>
  </si>
  <si>
    <t>https://podminky.urs.cz/item/CS_URS_2021_02/112151112</t>
  </si>
  <si>
    <t>VV</t>
  </si>
  <si>
    <t>2 "vrba bílá, nehodnocená v dendroposudku</t>
  </si>
  <si>
    <t>Součet</t>
  </si>
  <si>
    <t>3</t>
  </si>
  <si>
    <t>112151114</t>
  </si>
  <si>
    <t>Pokácení stromu směrové v celku s odřezáním kmene a s odvětvením průměru kmene přes 400 do 500 mm</t>
  </si>
  <si>
    <t>79153555</t>
  </si>
  <si>
    <t>https://podminky.urs.cz/item/CS_URS_2021_02/112151114</t>
  </si>
  <si>
    <t>1 "topol kanadský, nehodnocený v dendroposudku</t>
  </si>
  <si>
    <t>112151115</t>
  </si>
  <si>
    <t>Pokácení stromu směrové v celku s odřezáním kmene a s odvětvením průměru kmene přes 500 do 600 mm</t>
  </si>
  <si>
    <t>1383014462</t>
  </si>
  <si>
    <t>https://podminky.urs.cz/item/CS_URS_2021_02/112151115</t>
  </si>
  <si>
    <t>1 "topol kanadský, RFID 300922</t>
  </si>
  <si>
    <t>1 "olše lepkavá, nehodnocená v dendroposudku</t>
  </si>
  <si>
    <t>1 "vrba bílá, nehodnocená v dendroposudku</t>
  </si>
  <si>
    <t>5</t>
  </si>
  <si>
    <t>112151116</t>
  </si>
  <si>
    <t>Pokácení stromu směrové v celku s odřezáním kmene a s odvětvením průměru kmene přes 600 do 700 mm</t>
  </si>
  <si>
    <t>1839086851</t>
  </si>
  <si>
    <t>https://podminky.urs.cz/item/CS_URS_2021_02/112151116</t>
  </si>
  <si>
    <t>1 "topol kanadský, RFID 300990</t>
  </si>
  <si>
    <t>1 "topol kanadský, RFID 300993</t>
  </si>
  <si>
    <t>1 "topol kanadský, RFID 300996</t>
  </si>
  <si>
    <t>1 "topol kanadský, RFID 300923</t>
  </si>
  <si>
    <t>1 "topol kanadský, RFID 300925</t>
  </si>
  <si>
    <t>6</t>
  </si>
  <si>
    <t>112151117</t>
  </si>
  <si>
    <t>Pokácení stromu směrové v celku s odřezáním kmene a s odvětvením průměru kmene přes 700 do 800 mm</t>
  </si>
  <si>
    <t>-32776201</t>
  </si>
  <si>
    <t>https://podminky.urs.cz/item/CS_URS_2021_02/112151117</t>
  </si>
  <si>
    <t>1 "topol kanadský, RFID 300983</t>
  </si>
  <si>
    <t>1 "topol kanadský, RFID 300986</t>
  </si>
  <si>
    <t>1 "topol kanadský, RFID 300991</t>
  </si>
  <si>
    <t>1 "topol kanadský, RFID 300992</t>
  </si>
  <si>
    <t>1 "topol kanadský, RFID 300994</t>
  </si>
  <si>
    <t>1 "topol kanadský, RFID 300995</t>
  </si>
  <si>
    <t>1 "topol kanadský, RFID 300924</t>
  </si>
  <si>
    <t>7</t>
  </si>
  <si>
    <t>112151118</t>
  </si>
  <si>
    <t>Pokácení stromu směrové v celku s odřezáním kmene a s odvětvením průměru kmene přes 800 do 900 mm</t>
  </si>
  <si>
    <t>-1900572008</t>
  </si>
  <si>
    <t>https://podminky.urs.cz/item/CS_URS_2021_02/112151118</t>
  </si>
  <si>
    <t>1 "topol kanadský, RFID 300984</t>
  </si>
  <si>
    <t>1 "topol kanadský, RFID 300989</t>
  </si>
  <si>
    <t>1 "topol kanadský, RFID 301000</t>
  </si>
  <si>
    <t>1 "topol kanadský, RFID 300921</t>
  </si>
  <si>
    <t>8</t>
  </si>
  <si>
    <t>112151119</t>
  </si>
  <si>
    <t>Pokácení stromu směrové v celku s odřezáním kmene a s odvětvením průměru kmene přes 900 do 1000 mm</t>
  </si>
  <si>
    <t>-420680940</t>
  </si>
  <si>
    <t>https://podminky.urs.cz/item/CS_URS_2021_02/112151119</t>
  </si>
  <si>
    <t>1 "topol kanadský, RFID 300985</t>
  </si>
  <si>
    <t>1 "topol kanadský, RFID 300997</t>
  </si>
  <si>
    <t>1 "topol kanadský, RFID 300998</t>
  </si>
  <si>
    <t>9</t>
  </si>
  <si>
    <t>112151120</t>
  </si>
  <si>
    <t>Pokácení stromu směrové v celku s odřezáním kmene a s odvětvením průměru kmene přes 1000 do 1100 mm</t>
  </si>
  <si>
    <t>-1932067369</t>
  </si>
  <si>
    <t>https://podminky.urs.cz/item/CS_URS_2021_02/112151120</t>
  </si>
  <si>
    <t>1 "topol kanadský, RFID 300988</t>
  </si>
  <si>
    <t>10</t>
  </si>
  <si>
    <t>112151121</t>
  </si>
  <si>
    <t>Pokácení stromu směrové v celku s odřezáním kmene a s odvětvením průměru kmene přes 1100 do 1200 mm</t>
  </si>
  <si>
    <t>850752703</t>
  </si>
  <si>
    <t>https://podminky.urs.cz/item/CS_URS_2021_02/112151121</t>
  </si>
  <si>
    <t>11</t>
  </si>
  <si>
    <t>112151122</t>
  </si>
  <si>
    <t>Pokácení stromu směrové v celku s odřezáním kmene a s odvětvením průměru kmene přes 1200 do 1300 mm</t>
  </si>
  <si>
    <t>1691699134</t>
  </si>
  <si>
    <t>https://podminky.urs.cz/item/CS_URS_2021_02/112151122</t>
  </si>
  <si>
    <t>12</t>
  </si>
  <si>
    <t>112151315</t>
  </si>
  <si>
    <t>Pokácení stromu postupné bez spouštění částí kmene a koruny o průměru na řezné ploše pařezu přes 500 do 600 mm</t>
  </si>
  <si>
    <t>1737749233</t>
  </si>
  <si>
    <t>https://podminky.urs.cz/item/CS_URS_2021_02/112151315</t>
  </si>
  <si>
    <t>13</t>
  </si>
  <si>
    <t>112151317</t>
  </si>
  <si>
    <t>Pokácení stromu postupné bez spouštění částí kmene a koruny o průměru na řezné ploše pařezu přes 700 do 800 mm</t>
  </si>
  <si>
    <t>1273859085</t>
  </si>
  <si>
    <t>https://podminky.urs.cz/item/CS_URS_2021_02/112151317</t>
  </si>
  <si>
    <t>1 "topol kanadský, RFID 300987</t>
  </si>
  <si>
    <t>14</t>
  </si>
  <si>
    <t>112151318</t>
  </si>
  <si>
    <t>Pokácení stromu postupné bez spouštění částí kmene a koruny o průměru na řezné ploše pařezu přes 800 do 900 mm</t>
  </si>
  <si>
    <t>-903014421</t>
  </si>
  <si>
    <t>https://podminky.urs.cz/item/CS_URS_2021_02/112151318</t>
  </si>
  <si>
    <t>1 "topol kanadský, RFID 300927</t>
  </si>
  <si>
    <t>1 "topol kanadský, RFID 300928</t>
  </si>
  <si>
    <t>1 "topol kanadský, RFID 300999</t>
  </si>
  <si>
    <t>15</t>
  </si>
  <si>
    <t>112151320</t>
  </si>
  <si>
    <t>Pokácení stromu postupné bez spouštění částí kmene a koruny o průměru na řezné ploše pařezu přes 1000 do 1100 mm</t>
  </si>
  <si>
    <t>471066891</t>
  </si>
  <si>
    <t>https://podminky.urs.cz/item/CS_URS_2021_02/112151320</t>
  </si>
  <si>
    <t>16</t>
  </si>
  <si>
    <t>112151321</t>
  </si>
  <si>
    <t>Pokácení stromu postupné bez spouštění částí kmene a koruny o průměru na řezné ploše pařezu přes 1100 do 1200 mm</t>
  </si>
  <si>
    <t>-1954574587</t>
  </si>
  <si>
    <t>https://podminky.urs.cz/item/CS_URS_2021_02/112151321</t>
  </si>
  <si>
    <t>17</t>
  </si>
  <si>
    <t>112151357</t>
  </si>
  <si>
    <t>Pokácení stromu postupné se spouštěním částí kmene a koruny o průměru na řezné ploše pařezu přes 700 do 800 mm</t>
  </si>
  <si>
    <t>-1410331545</t>
  </si>
  <si>
    <t>https://podminky.urs.cz/item/CS_URS_2021_02/112151357</t>
  </si>
  <si>
    <t>1 "topol kanadský, RFID 300926</t>
  </si>
  <si>
    <t>18</t>
  </si>
  <si>
    <t>162201411</t>
  </si>
  <si>
    <t>Vodorovné přemístění větví, kmenů nebo pařezů s naložením, složením a dopravou do 1000 m kmenů stromů listnatých, průměru přes 100 do 300 mm</t>
  </si>
  <si>
    <t>1328365344</t>
  </si>
  <si>
    <t>https://podminky.urs.cz/item/CS_URS_2021_02/162201411</t>
  </si>
  <si>
    <t>19</t>
  </si>
  <si>
    <t>162201412</t>
  </si>
  <si>
    <t>Vodorovné přemístění větví, kmenů nebo pařezů s naložením, složením a dopravou do 1000 m kmenů stromů listnatých, průměru přes 300 do 500 mm</t>
  </si>
  <si>
    <t>1821210806</t>
  </si>
  <si>
    <t>https://podminky.urs.cz/item/CS_URS_2021_02/162201412</t>
  </si>
  <si>
    <t>20</t>
  </si>
  <si>
    <t>162201413</t>
  </si>
  <si>
    <t>Vodorovné přemístění větví, kmenů nebo pařezů s naložením, složením a dopravou do 1000 m kmenů stromů listnatých, průměru přes 500 do 700 mm</t>
  </si>
  <si>
    <t>759686194</t>
  </si>
  <si>
    <t>https://podminky.urs.cz/item/CS_URS_2021_02/162201413</t>
  </si>
  <si>
    <t>21</t>
  </si>
  <si>
    <t>162201414</t>
  </si>
  <si>
    <t>Vodorovné přemístění větví, kmenů nebo pařezů s naložením, složením a dopravou do 1000 m kmenů stromů listnatých, průměru přes 700 do 900 mm</t>
  </si>
  <si>
    <t>1358895421</t>
  </si>
  <si>
    <t>https://podminky.urs.cz/item/CS_URS_2021_02/162201414</t>
  </si>
  <si>
    <t>22</t>
  </si>
  <si>
    <t>162201510</t>
  </si>
  <si>
    <t>Vodorovné přemístění větví, kmenů nebo pařezů s naložením, složením a dopravou do 1000 m kmenů stromů listnatých, průměru přes 900 do 1100 mm</t>
  </si>
  <si>
    <t>-1272798771</t>
  </si>
  <si>
    <t>https://podminky.urs.cz/item/CS_URS_2021_02/162201510</t>
  </si>
  <si>
    <t>23</t>
  </si>
  <si>
    <t>162201511</t>
  </si>
  <si>
    <t>Vodorovné přemístění větví, kmenů nebo pařezů s naložením, složením a dopravou do 1000 m kmenů stromů listnatých, průměru přes 1100 do 1300 mm</t>
  </si>
  <si>
    <t>-882165629</t>
  </si>
  <si>
    <t>https://podminky.urs.cz/item/CS_URS_2021_02/162201511</t>
  </si>
  <si>
    <t>24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</si>
  <si>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</si>
  <si>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</si>
  <si>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963619493</t>
  </si>
  <si>
    <t>https://podminky.urs.cz/item/CS_URS_2021_02/162301951</t>
  </si>
  <si>
    <t>Poznámka k položce:_x000d_
-změna koeficientu množství - 4x příplatek - dovoz do 5km</t>
  </si>
  <si>
    <t>2*4 'Přepočtené koeficientem množství</t>
  </si>
  <si>
    <t>25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</si>
  <si>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</si>
  <si>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</si>
  <si>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1664470532</t>
  </si>
  <si>
    <t>https://podminky.urs.cz/item/CS_URS_2021_02/162301952</t>
  </si>
  <si>
    <t>1*4 'Přepočtené koeficientem množství</t>
  </si>
  <si>
    <t>26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</si>
  <si>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</si>
  <si>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</si>
  <si>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1704839883</t>
  </si>
  <si>
    <t>https://podminky.urs.cz/item/CS_URS_2021_02/162301953</t>
  </si>
  <si>
    <t>9*4 'Přepočtené koeficientem množství</t>
  </si>
  <si>
    <t>27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</si>
  <si>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</si>
  <si>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</si>
  <si>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1365022200</t>
  </si>
  <si>
    <t>https://podminky.urs.cz/item/CS_URS_2021_02/162301954</t>
  </si>
  <si>
    <t>18*4 'Přepočtené koeficientem množství</t>
  </si>
  <si>
    <t>28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</si>
  <si>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</si>
  <si>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</si>
  <si>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1482559068</t>
  </si>
  <si>
    <t>https://podminky.urs.cz/item/CS_URS_2021_02/162301955</t>
  </si>
  <si>
    <t>13*4 'Přepočtené koeficientem množství</t>
  </si>
  <si>
    <t>29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</si>
  <si>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</si>
  <si>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</si>
  <si>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1021592803</t>
  </si>
  <si>
    <t>https://podminky.urs.cz/item/CS_URS_2021_02/162301956</t>
  </si>
  <si>
    <t>3*4 'Přepočtené koeficientem množství</t>
  </si>
  <si>
    <t>30</t>
  </si>
  <si>
    <t>R111251111</t>
  </si>
  <si>
    <t>Drcení ořezaných větví strojně - (štěpkování) o průměru větví do 100 mm s odvozem do 20 km</t>
  </si>
  <si>
    <t>m3</t>
  </si>
  <si>
    <t>-661268470</t>
  </si>
  <si>
    <t>Poznámka k položce:_x000d_
-včetně likvidace dle platné legislativy</t>
  </si>
  <si>
    <t>2*0,2 "průměr do 0,3m</t>
  </si>
  <si>
    <t>1*0,3 "průměr do 0,5m</t>
  </si>
  <si>
    <t>4*0,4 "průměr do 0,6m</t>
  </si>
  <si>
    <t>5*0,5 "průměr do 0,7m</t>
  </si>
  <si>
    <t>9*0,6 "průměr do 0,8m</t>
  </si>
  <si>
    <t>9*0,65 "průměr do 0,9m</t>
  </si>
  <si>
    <t>8*0,7 "průměr do 1,0m</t>
  </si>
  <si>
    <t>5*0,75 "průměr do 1,1m</t>
  </si>
  <si>
    <t>2*0,8 "průměr do 1,2m</t>
  </si>
  <si>
    <t>1*0,85 "průměr do 1,3m</t>
  </si>
  <si>
    <t>40*0,01 "drcení křovin</t>
  </si>
  <si>
    <t>Vedlejší a ostatní náklady</t>
  </si>
  <si>
    <t>31</t>
  </si>
  <si>
    <t>R000000105</t>
  </si>
  <si>
    <t>Příplatek za použití jeřábnických prací na vymanipulování dřevní hmoty z koryta</t>
  </si>
  <si>
    <t>soubor</t>
  </si>
  <si>
    <t>1399174403</t>
  </si>
  <si>
    <t>46321/2 - SO 02 - Vedlejší a ostatní náklady</t>
  </si>
  <si>
    <t>R000000005</t>
  </si>
  <si>
    <t>Bezpečnostní opatření při práci nad vodní hladinou</t>
  </si>
  <si>
    <t>978763976</t>
  </si>
  <si>
    <t>Poznámka k položce:_x000d_
-pohotovost pramice_x000d_
-plovací vesty, bezpečnostní žebříky do vody,...</t>
  </si>
  <si>
    <t>R000000101</t>
  </si>
  <si>
    <t>Bezpečnostní opatření</t>
  </si>
  <si>
    <t>-954970553</t>
  </si>
  <si>
    <t>Poznámka k položce:_x000d_
- instalace výstražné pásky kolem prostoru kácení_x000d_
- instalace výstražné pásky kolem prostoru dočasně uložené dřevní hmoty_x000d_
- informační tabule o stavbě_x000d_
- vyznačení bezpečného koridoru pro pěší a cyklisty_x000d_
- další bezpečnostní opatření dle uvážení zhotovitele</t>
  </si>
  <si>
    <t>R000000102</t>
  </si>
  <si>
    <t>Zajištění fotodokumentace veškerých provedených zásahů</t>
  </si>
  <si>
    <t>-1239327808</t>
  </si>
  <si>
    <t>Poznámka k položce:_x000d_
- provedení fotodokumentace stromu před započetím a po dokončení zásahu pro každý strom zvlášť, včetně detailních snímků u řezů a snímku identifikačních štítků_x000d_
- vypracování a předání závěrečné zprávy o provedeném zásahu s fotodokumentací v příloze ve dvou paré v tištěné formě a digitální formě zástupci investora</t>
  </si>
  <si>
    <t>R000000103</t>
  </si>
  <si>
    <t>Instalace provizorního dopravního značení, odstranění dopravního značení po ukončení prací</t>
  </si>
  <si>
    <t>-2069781021</t>
  </si>
  <si>
    <t>Poznámka k položce:_x000d_
- včetně potřebného materiálu určeného dopravním inspektorátem: značky, stojany, pásky, ...</t>
  </si>
  <si>
    <t>R000000104</t>
  </si>
  <si>
    <t xml:space="preserve">Zpracování povodňového plánu stavby dle §71 zákona č. 254/2001 Sb. včetně zajištění schválení příslušnými orgány správy a Povodím Labe, státní podnik_x000d_
</t>
  </si>
  <si>
    <t>126741262</t>
  </si>
  <si>
    <t>Poznámka k položce:_x000d_
-zástupci investora bude předána 2x tištěná verze a 1x elektronická verze před započetím prací</t>
  </si>
  <si>
    <t>R000000106</t>
  </si>
  <si>
    <t>Zajištění obnovy povrchu cesty a ostatních dotčených ploch včetně dodávky potřebného materiálu</t>
  </si>
  <si>
    <t>398184278</t>
  </si>
  <si>
    <t>Poznámka k položce:_x000d_
- povrch cyklostezky je z asfaltobetonu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</si>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</sst>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51112" TargetMode="External" /><Relationship Id="rId2" Type="http://schemas.openxmlformats.org/officeDocument/2006/relationships/hyperlink" Target="https://podminky.urs.cz/item/CS_URS_2021_02/112151114" TargetMode="External" /><Relationship Id="rId3" Type="http://schemas.openxmlformats.org/officeDocument/2006/relationships/hyperlink" Target="https://podminky.urs.cz/item/CS_URS_2021_02/112151115" TargetMode="External" /><Relationship Id="rId4" Type="http://schemas.openxmlformats.org/officeDocument/2006/relationships/hyperlink" Target="https://podminky.urs.cz/item/CS_URS_2021_02/112151116" TargetMode="External" /><Relationship Id="rId5" Type="http://schemas.openxmlformats.org/officeDocument/2006/relationships/hyperlink" Target="https://podminky.urs.cz/item/CS_URS_2021_02/112151117" TargetMode="External" /><Relationship Id="rId6" Type="http://schemas.openxmlformats.org/officeDocument/2006/relationships/hyperlink" Target="https://podminky.urs.cz/item/CS_URS_2021_02/112151118" TargetMode="External" /><Relationship Id="rId7" Type="http://schemas.openxmlformats.org/officeDocument/2006/relationships/hyperlink" Target="https://podminky.urs.cz/item/CS_URS_2021_02/112151119" TargetMode="External" /><Relationship Id="rId8" Type="http://schemas.openxmlformats.org/officeDocument/2006/relationships/hyperlink" Target="https://podminky.urs.cz/item/CS_URS_2021_02/112151120" TargetMode="External" /><Relationship Id="rId9" Type="http://schemas.openxmlformats.org/officeDocument/2006/relationships/hyperlink" Target="https://podminky.urs.cz/item/CS_URS_2021_02/112151121" TargetMode="External" /><Relationship Id="rId10" Type="http://schemas.openxmlformats.org/officeDocument/2006/relationships/hyperlink" Target="https://podminky.urs.cz/item/CS_URS_2021_02/112151122" TargetMode="External" /><Relationship Id="rId11" Type="http://schemas.openxmlformats.org/officeDocument/2006/relationships/hyperlink" Target="https://podminky.urs.cz/item/CS_URS_2021_02/112151315" TargetMode="External" /><Relationship Id="rId12" Type="http://schemas.openxmlformats.org/officeDocument/2006/relationships/hyperlink" Target="https://podminky.urs.cz/item/CS_URS_2021_02/112151317" TargetMode="External" /><Relationship Id="rId13" Type="http://schemas.openxmlformats.org/officeDocument/2006/relationships/hyperlink" Target="https://podminky.urs.cz/item/CS_URS_2021_02/112151318" TargetMode="External" /><Relationship Id="rId14" Type="http://schemas.openxmlformats.org/officeDocument/2006/relationships/hyperlink" Target="https://podminky.urs.cz/item/CS_URS_2021_02/112151320" TargetMode="External" /><Relationship Id="rId15" Type="http://schemas.openxmlformats.org/officeDocument/2006/relationships/hyperlink" Target="https://podminky.urs.cz/item/CS_URS_2021_02/112151321" TargetMode="External" /><Relationship Id="rId16" Type="http://schemas.openxmlformats.org/officeDocument/2006/relationships/hyperlink" Target="https://podminky.urs.cz/item/CS_URS_2021_02/112151357" TargetMode="External" /><Relationship Id="rId17" Type="http://schemas.openxmlformats.org/officeDocument/2006/relationships/hyperlink" Target="https://podminky.urs.cz/item/CS_URS_2021_02/162201411" TargetMode="External" /><Relationship Id="rId18" Type="http://schemas.openxmlformats.org/officeDocument/2006/relationships/hyperlink" Target="https://podminky.urs.cz/item/CS_URS_2021_02/162201412" TargetMode="External" /><Relationship Id="rId19" Type="http://schemas.openxmlformats.org/officeDocument/2006/relationships/hyperlink" Target="https://podminky.urs.cz/item/CS_URS_2021_02/162201413" TargetMode="External" /><Relationship Id="rId20" Type="http://schemas.openxmlformats.org/officeDocument/2006/relationships/hyperlink" Target="https://podminky.urs.cz/item/CS_URS_2021_02/162201414" TargetMode="External" /><Relationship Id="rId21" Type="http://schemas.openxmlformats.org/officeDocument/2006/relationships/hyperlink" Target="https://podminky.urs.cz/item/CS_URS_2021_02/162201510" TargetMode="External" /><Relationship Id="rId22" Type="http://schemas.openxmlformats.org/officeDocument/2006/relationships/hyperlink" Target="https://podminky.urs.cz/item/CS_URS_2021_02/162201511" TargetMode="External" /><Relationship Id="rId23" Type="http://schemas.openxmlformats.org/officeDocument/2006/relationships/hyperlink" Target="https://podminky.urs.cz/item/CS_URS_2021_02/162301951" TargetMode="External" /><Relationship Id="rId24" Type="http://schemas.openxmlformats.org/officeDocument/2006/relationships/hyperlink" Target="https://podminky.urs.cz/item/CS_URS_2021_02/162301952" TargetMode="External" /><Relationship Id="rId25" Type="http://schemas.openxmlformats.org/officeDocument/2006/relationships/hyperlink" Target="https://podminky.urs.cz/item/CS_URS_2021_02/162301953" TargetMode="External" /><Relationship Id="rId26" Type="http://schemas.openxmlformats.org/officeDocument/2006/relationships/hyperlink" Target="https://podminky.urs.cz/item/CS_URS_2021_02/162301954" TargetMode="External" /><Relationship Id="rId27" Type="http://schemas.openxmlformats.org/officeDocument/2006/relationships/hyperlink" Target="https://podminky.urs.cz/item/CS_URS_2021_02/162301955" TargetMode="External" /><Relationship Id="rId28" Type="http://schemas.openxmlformats.org/officeDocument/2006/relationships/hyperlink" Target="https://podminky.urs.cz/item/CS_URS_2021_02/162301956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46321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Lužická Nisa,Liberec (Fotbalový stadion-jízdárna),probírka břehových porostů,ř.km 29,500-30,990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5. 11. 2021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68</v>
      </c>
      <c r="BT54" s="109" t="s">
        <v>7</v>
      </c>
      <c r="BU54" s="110" t="s">
        <v>69</v>
      </c>
      <c r="BV54" s="109" t="s">
        <v>70</v>
      </c>
      <c r="BW54" s="109" t="s">
        <v>5</v>
      </c>
      <c r="BX54" s="109" t="s">
        <v>71</v>
      </c>
      <c r="CL54" s="109" t="s">
        <v>18</v>
      </c>
    </row>
    <row r="55" s="7" customFormat="1" ht="16.5" customHeight="1">
      <c r="A55" s="111" t="s">
        <v>72</v>
      </c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'46321-1 - SO 01 - Kácení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'46321-1 - SO 01 - Kácení ...'!P82</f>
        <v>0</v>
      </c>
      <c r="AV55" s="120">
        <f>'46321-1 - SO 01 - Kácení ...'!J33</f>
        <v>0</v>
      </c>
      <c r="AW55" s="120">
        <f>'46321-1 - SO 01 - Kácení ...'!J34</f>
        <v>0</v>
      </c>
      <c r="AX55" s="120">
        <f>'46321-1 - SO 01 - Kácení ...'!J35</f>
        <v>0</v>
      </c>
      <c r="AY55" s="120">
        <f>'46321-1 - SO 01 - Kácení ...'!J36</f>
        <v>0</v>
      </c>
      <c r="AZ55" s="120">
        <f>'46321-1 - SO 01 - Kácení ...'!F33</f>
        <v>0</v>
      </c>
      <c r="BA55" s="120">
        <f>'46321-1 - SO 01 - Kácení ...'!F34</f>
        <v>0</v>
      </c>
      <c r="BB55" s="120">
        <f>'46321-1 - SO 01 - Kácení ...'!F35</f>
        <v>0</v>
      </c>
      <c r="BC55" s="120">
        <f>'46321-1 - SO 01 - Kácení ...'!F36</f>
        <v>0</v>
      </c>
      <c r="BD55" s="122">
        <f>'46321-1 - SO 01 - Kácení ...'!F37</f>
        <v>0</v>
      </c>
      <c r="BE55" s="7"/>
      <c r="BT55" s="123" t="s">
        <v>76</v>
      </c>
      <c r="BV55" s="123" t="s">
        <v>70</v>
      </c>
      <c r="BW55" s="123" t="s">
        <v>77</v>
      </c>
      <c r="BX55" s="123" t="s">
        <v>5</v>
      </c>
      <c r="CL55" s="123" t="s">
        <v>18</v>
      </c>
      <c r="CM55" s="123" t="s">
        <v>78</v>
      </c>
    </row>
    <row r="56" s="7" customFormat="1" ht="16.5" customHeight="1">
      <c r="A56" s="111" t="s">
        <v>72</v>
      </c>
      <c r="B56" s="112"/>
      <c r="C56" s="113"/>
      <c r="D56" s="114" t="s">
        <v>79</v>
      </c>
      <c r="E56" s="114"/>
      <c r="F56" s="114"/>
      <c r="G56" s="114"/>
      <c r="H56" s="114"/>
      <c r="I56" s="115"/>
      <c r="J56" s="114" t="s">
        <v>80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'46321-2 - SO 02 - Vedlejš...'!J30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75</v>
      </c>
      <c r="AR56" s="118"/>
      <c r="AS56" s="124">
        <v>0</v>
      </c>
      <c r="AT56" s="125">
        <f>ROUND(SUM(AV56:AW56),2)</f>
        <v>0</v>
      </c>
      <c r="AU56" s="126">
        <f>'46321-2 - SO 02 - Vedlejš...'!P81</f>
        <v>0</v>
      </c>
      <c r="AV56" s="125">
        <f>'46321-2 - SO 02 - Vedlejš...'!J33</f>
        <v>0</v>
      </c>
      <c r="AW56" s="125">
        <f>'46321-2 - SO 02 - Vedlejš...'!J34</f>
        <v>0</v>
      </c>
      <c r="AX56" s="125">
        <f>'46321-2 - SO 02 - Vedlejš...'!J35</f>
        <v>0</v>
      </c>
      <c r="AY56" s="125">
        <f>'46321-2 - SO 02 - Vedlejš...'!J36</f>
        <v>0</v>
      </c>
      <c r="AZ56" s="125">
        <f>'46321-2 - SO 02 - Vedlejš...'!F33</f>
        <v>0</v>
      </c>
      <c r="BA56" s="125">
        <f>'46321-2 - SO 02 - Vedlejš...'!F34</f>
        <v>0</v>
      </c>
      <c r="BB56" s="125">
        <f>'46321-2 - SO 02 - Vedlejš...'!F35</f>
        <v>0</v>
      </c>
      <c r="BC56" s="125">
        <f>'46321-2 - SO 02 - Vedlejš...'!F36</f>
        <v>0</v>
      </c>
      <c r="BD56" s="127">
        <f>'46321-2 - SO 02 - Vedlejš...'!F37</f>
        <v>0</v>
      </c>
      <c r="BE56" s="7"/>
      <c r="BT56" s="123" t="s">
        <v>76</v>
      </c>
      <c r="BV56" s="123" t="s">
        <v>70</v>
      </c>
      <c r="BW56" s="123" t="s">
        <v>81</v>
      </c>
      <c r="BX56" s="123" t="s">
        <v>5</v>
      </c>
      <c r="CL56" s="123" t="s">
        <v>18</v>
      </c>
      <c r="CM56" s="123" t="s">
        <v>78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a+ZifD1m0XveJPe/+F0sNGmrMKFcYD3pzJYWgStilC7Kw4i1hcKeZqpB+f7R7D4ymSAXfpx5scgh6i28JfnAuw==" hashValue="RJ24RJA59DwgO5YqukRMZc8TIoXuOhNmuA/1NcIVGe6tdkdB8MjwUwt5fAyljav+09unQk8hG3hD8R+VIG0yl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46321-1 - SO 01 - Kácení ...'!C2" display="/"/>
    <hyperlink ref="A56" location="'46321-2 - SO 02 - Vedlej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82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Lužická Nisa,Liberec (Fotbalový stadion-jízdárna),probírka břehových porostů,ř.km 29,500-30,990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5. 11. 2021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ROUND((SUM(BE82:BE231)),  2)</f>
        <v>0</v>
      </c>
      <c r="G33" s="38"/>
      <c r="H33" s="38"/>
      <c r="I33" s="148">
        <v>0</v>
      </c>
      <c r="J33" s="147">
        <f>ROUND(((SUM(BE82:BE231))*I33),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ROUND((SUM(BF82:BF231)),  2)</f>
        <v>0</v>
      </c>
      <c r="G34" s="38"/>
      <c r="H34" s="38"/>
      <c r="I34" s="148">
        <v>0</v>
      </c>
      <c r="J34" s="147">
        <f>ROUND(((SUM(BF82:BF231))*I34),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ROUND((SUM(BG82:BG231)),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ROUND((SUM(BH82:BH231)),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ROUND((SUM(BI82:BI231)),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Lužická Nisa,Liberec (Fotbalový stadion-jízdárna),probírka břehových porostů,ř.km 29,500-30,990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46321/1 - SO 01 - Kácení stromů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5. 11. 2021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86</v>
      </c>
      <c r="D57" s="162"/>
      <c r="E57" s="162"/>
      <c r="F57" s="162"/>
      <c r="G57" s="162"/>
      <c r="H57" s="162"/>
      <c r="I57" s="162"/>
      <c r="J57" s="163" t="s">
        <v>87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90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91</v>
      </c>
      <c r="E62" s="174"/>
      <c r="F62" s="174"/>
      <c r="G62" s="174"/>
      <c r="H62" s="174"/>
      <c r="I62" s="174"/>
      <c r="J62" s="175">
        <f>J230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92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Lužická Nisa,Liberec (Fotbalový stadion-jízdárna),probírka břehových porostů,ř.km 29,500-30,990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83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46321/1 - SO 01 - Kácení stromů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20</v>
      </c>
      <c r="D76" s="40"/>
      <c r="E76" s="40"/>
      <c r="F76" s="27" t="str">
        <f>F12</f>
        <v xml:space="preserve"> </v>
      </c>
      <c r="G76" s="40"/>
      <c r="H76" s="40"/>
      <c r="I76" s="32" t="s">
        <v>22</v>
      </c>
      <c r="J76" s="72" t="str">
        <f>IF(J12="","",J12)</f>
        <v>5. 11. 2021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24</v>
      </c>
      <c r="D78" s="40"/>
      <c r="E78" s="40"/>
      <c r="F78" s="27" t="str">
        <f>E15</f>
        <v xml:space="preserve"> </v>
      </c>
      <c r="G78" s="40"/>
      <c r="H78" s="40"/>
      <c r="I78" s="32" t="s">
        <v>29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27</v>
      </c>
      <c r="D79" s="40"/>
      <c r="E79" s="40"/>
      <c r="F79" s="27" t="str">
        <f>IF(E18="","",E18)</f>
        <v>Vyplň údaj</v>
      </c>
      <c r="G79" s="40"/>
      <c r="H79" s="40"/>
      <c r="I79" s="32" t="s">
        <v>31</v>
      </c>
      <c r="J79" s="36" t="str">
        <f>E24</f>
        <v>Hlubuček V.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93</v>
      </c>
      <c r="D81" s="180" t="s">
        <v>54</v>
      </c>
      <c r="E81" s="180" t="s">
        <v>50</v>
      </c>
      <c r="F81" s="180" t="s">
        <v>51</v>
      </c>
      <c r="G81" s="180" t="s">
        <v>94</v>
      </c>
      <c r="H81" s="180" t="s">
        <v>95</v>
      </c>
      <c r="I81" s="180" t="s">
        <v>96</v>
      </c>
      <c r="J81" s="180" t="s">
        <v>87</v>
      </c>
      <c r="K81" s="181" t="s">
        <v>97</v>
      </c>
      <c r="L81" s="182"/>
      <c r="M81" s="92" t="s">
        <v>18</v>
      </c>
      <c r="N81" s="93" t="s">
        <v>39</v>
      </c>
      <c r="O81" s="93" t="s">
        <v>98</v>
      </c>
      <c r="P81" s="93" t="s">
        <v>99</v>
      </c>
      <c r="Q81" s="93" t="s">
        <v>100</v>
      </c>
      <c r="R81" s="93" t="s">
        <v>101</v>
      </c>
      <c r="S81" s="93" t="s">
        <v>102</v>
      </c>
      <c r="T81" s="94" t="s">
        <v>103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104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0.35499999999999998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88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68</v>
      </c>
      <c r="E83" s="191" t="s">
        <v>105</v>
      </c>
      <c r="F83" s="191" t="s">
        <v>106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P84+P230</f>
        <v>0</v>
      </c>
      <c r="Q83" s="196"/>
      <c r="R83" s="197">
        <f>R84+R230</f>
        <v>0</v>
      </c>
      <c r="S83" s="196"/>
      <c r="T83" s="198">
        <f>T84+T230</f>
        <v>0.35499999999999998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76</v>
      </c>
      <c r="AT83" s="200" t="s">
        <v>68</v>
      </c>
      <c r="AU83" s="200" t="s">
        <v>7</v>
      </c>
      <c r="AY83" s="199" t="s">
        <v>107</v>
      </c>
      <c r="BK83" s="201">
        <f>BK84+BK230</f>
        <v>0</v>
      </c>
    </row>
    <row r="84" s="12" customFormat="1" ht="22.8" customHeight="1">
      <c r="A84" s="12"/>
      <c r="B84" s="188"/>
      <c r="C84" s="189"/>
      <c r="D84" s="190" t="s">
        <v>68</v>
      </c>
      <c r="E84" s="202" t="s">
        <v>76</v>
      </c>
      <c r="F84" s="202" t="s">
        <v>108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SUM(P85:P229)</f>
        <v>0</v>
      </c>
      <c r="Q84" s="196"/>
      <c r="R84" s="197">
        <f>SUM(R85:R229)</f>
        <v>0</v>
      </c>
      <c r="S84" s="196"/>
      <c r="T84" s="198">
        <f>SUM(T85:T229)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76</v>
      </c>
      <c r="AT84" s="200" t="s">
        <v>68</v>
      </c>
      <c r="AU84" s="200" t="s">
        <v>76</v>
      </c>
      <c r="AY84" s="199" t="s">
        <v>107</v>
      </c>
      <c r="BK84" s="201">
        <f>SUM(BK85:BK229)</f>
        <v>0</v>
      </c>
    </row>
    <row r="85" s="2" customFormat="1" ht="24.15" customHeight="1">
      <c r="A85" s="38"/>
      <c r="B85" s="39"/>
      <c r="C85" s="204" t="s">
        <v>76</v>
      </c>
      <c r="D85" s="204" t="s">
        <v>109</v>
      </c>
      <c r="E85" s="205" t="s">
        <v>110</v>
      </c>
      <c r="F85" s="206" t="s">
        <v>111</v>
      </c>
      <c r="G85" s="207" t="s">
        <v>112</v>
      </c>
      <c r="H85" s="208">
        <v>40</v>
      </c>
      <c r="I85" s="209"/>
      <c r="J85" s="210">
        <f>ROUND(I85*H85,2)</f>
        <v>0</v>
      </c>
      <c r="K85" s="206" t="s">
        <v>113</v>
      </c>
      <c r="L85" s="44"/>
      <c r="M85" s="211" t="s">
        <v>18</v>
      </c>
      <c r="N85" s="212" t="s">
        <v>40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114</v>
      </c>
      <c r="AT85" s="215" t="s">
        <v>109</v>
      </c>
      <c r="AU85" s="215" t="s">
        <v>78</v>
      </c>
      <c r="AY85" s="17" t="s">
        <v>107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76</v>
      </c>
      <c r="BK85" s="216">
        <f>ROUND(I85*H85,2)</f>
        <v>0</v>
      </c>
      <c r="BL85" s="17" t="s">
        <v>114</v>
      </c>
      <c r="BM85" s="215" t="s">
        <v>115</v>
      </c>
    </row>
    <row r="86" s="2" customFormat="1">
      <c r="A86" s="38"/>
      <c r="B86" s="39"/>
      <c r="C86" s="40"/>
      <c r="D86" s="217" t="s">
        <v>116</v>
      </c>
      <c r="E86" s="40"/>
      <c r="F86" s="218" t="s">
        <v>117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116</v>
      </c>
      <c r="AU86" s="17" t="s">
        <v>78</v>
      </c>
    </row>
    <row r="87" s="2" customFormat="1" ht="21.75" customHeight="1">
      <c r="A87" s="38"/>
      <c r="B87" s="39"/>
      <c r="C87" s="204" t="s">
        <v>78</v>
      </c>
      <c r="D87" s="204" t="s">
        <v>109</v>
      </c>
      <c r="E87" s="205" t="s">
        <v>118</v>
      </c>
      <c r="F87" s="206" t="s">
        <v>119</v>
      </c>
      <c r="G87" s="207" t="s">
        <v>120</v>
      </c>
      <c r="H87" s="208">
        <v>2</v>
      </c>
      <c r="I87" s="209"/>
      <c r="J87" s="210">
        <f>ROUND(I87*H87,2)</f>
        <v>0</v>
      </c>
      <c r="K87" s="206" t="s">
        <v>121</v>
      </c>
      <c r="L87" s="44"/>
      <c r="M87" s="211" t="s">
        <v>18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114</v>
      </c>
      <c r="AT87" s="215" t="s">
        <v>109</v>
      </c>
      <c r="AU87" s="215" t="s">
        <v>78</v>
      </c>
      <c r="AY87" s="17" t="s">
        <v>107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76</v>
      </c>
      <c r="BK87" s="216">
        <f>ROUND(I87*H87,2)</f>
        <v>0</v>
      </c>
      <c r="BL87" s="17" t="s">
        <v>114</v>
      </c>
      <c r="BM87" s="215" t="s">
        <v>122</v>
      </c>
    </row>
    <row r="88" s="2" customFormat="1">
      <c r="A88" s="38"/>
      <c r="B88" s="39"/>
      <c r="C88" s="40"/>
      <c r="D88" s="222" t="s">
        <v>123</v>
      </c>
      <c r="E88" s="40"/>
      <c r="F88" s="223" t="s">
        <v>124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123</v>
      </c>
      <c r="AU88" s="17" t="s">
        <v>78</v>
      </c>
    </row>
    <row r="89" s="13" customFormat="1">
      <c r="A89" s="13"/>
      <c r="B89" s="224"/>
      <c r="C89" s="225"/>
      <c r="D89" s="217" t="s">
        <v>125</v>
      </c>
      <c r="E89" s="226" t="s">
        <v>18</v>
      </c>
      <c r="F89" s="227" t="s">
        <v>126</v>
      </c>
      <c r="G89" s="225"/>
      <c r="H89" s="228">
        <v>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125</v>
      </c>
      <c r="AU89" s="234" t="s">
        <v>78</v>
      </c>
      <c r="AV89" s="13" t="s">
        <v>78</v>
      </c>
      <c r="AW89" s="13" t="s">
        <v>30</v>
      </c>
      <c r="AX89" s="13" t="s">
        <v>7</v>
      </c>
      <c r="AY89" s="234" t="s">
        <v>107</v>
      </c>
    </row>
    <row r="90" s="14" customFormat="1">
      <c r="A90" s="14"/>
      <c r="B90" s="235"/>
      <c r="C90" s="236"/>
      <c r="D90" s="217" t="s">
        <v>125</v>
      </c>
      <c r="E90" s="237" t="s">
        <v>18</v>
      </c>
      <c r="F90" s="238" t="s">
        <v>127</v>
      </c>
      <c r="G90" s="236"/>
      <c r="H90" s="239">
        <v>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125</v>
      </c>
      <c r="AU90" s="245" t="s">
        <v>78</v>
      </c>
      <c r="AV90" s="14" t="s">
        <v>114</v>
      </c>
      <c r="AW90" s="14" t="s">
        <v>30</v>
      </c>
      <c r="AX90" s="14" t="s">
        <v>76</v>
      </c>
      <c r="AY90" s="245" t="s">
        <v>107</v>
      </c>
    </row>
    <row r="91" s="2" customFormat="1" ht="21.75" customHeight="1">
      <c r="A91" s="38"/>
      <c r="B91" s="39"/>
      <c r="C91" s="204" t="s">
        <v>128</v>
      </c>
      <c r="D91" s="204" t="s">
        <v>109</v>
      </c>
      <c r="E91" s="205" t="s">
        <v>129</v>
      </c>
      <c r="F91" s="206" t="s">
        <v>130</v>
      </c>
      <c r="G91" s="207" t="s">
        <v>120</v>
      </c>
      <c r="H91" s="208">
        <v>1</v>
      </c>
      <c r="I91" s="209"/>
      <c r="J91" s="210">
        <f>ROUND(I91*H91,2)</f>
        <v>0</v>
      </c>
      <c r="K91" s="206" t="s">
        <v>121</v>
      </c>
      <c r="L91" s="44"/>
      <c r="M91" s="211" t="s">
        <v>18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114</v>
      </c>
      <c r="AT91" s="215" t="s">
        <v>109</v>
      </c>
      <c r="AU91" s="215" t="s">
        <v>78</v>
      </c>
      <c r="AY91" s="17" t="s">
        <v>107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114</v>
      </c>
      <c r="BM91" s="215" t="s">
        <v>131</v>
      </c>
    </row>
    <row r="92" s="2" customFormat="1">
      <c r="A92" s="38"/>
      <c r="B92" s="39"/>
      <c r="C92" s="40"/>
      <c r="D92" s="222" t="s">
        <v>123</v>
      </c>
      <c r="E92" s="40"/>
      <c r="F92" s="223" t="s">
        <v>132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78</v>
      </c>
    </row>
    <row r="93" s="13" customFormat="1">
      <c r="A93" s="13"/>
      <c r="B93" s="224"/>
      <c r="C93" s="225"/>
      <c r="D93" s="217" t="s">
        <v>125</v>
      </c>
      <c r="E93" s="226" t="s">
        <v>18</v>
      </c>
      <c r="F93" s="227" t="s">
        <v>133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125</v>
      </c>
      <c r="AU93" s="234" t="s">
        <v>78</v>
      </c>
      <c r="AV93" s="13" t="s">
        <v>78</v>
      </c>
      <c r="AW93" s="13" t="s">
        <v>30</v>
      </c>
      <c r="AX93" s="13" t="s">
        <v>7</v>
      </c>
      <c r="AY93" s="234" t="s">
        <v>107</v>
      </c>
    </row>
    <row r="94" s="14" customFormat="1">
      <c r="A94" s="14"/>
      <c r="B94" s="235"/>
      <c r="C94" s="236"/>
      <c r="D94" s="217" t="s">
        <v>125</v>
      </c>
      <c r="E94" s="237" t="s">
        <v>18</v>
      </c>
      <c r="F94" s="238" t="s">
        <v>127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125</v>
      </c>
      <c r="AU94" s="245" t="s">
        <v>78</v>
      </c>
      <c r="AV94" s="14" t="s">
        <v>114</v>
      </c>
      <c r="AW94" s="14" t="s">
        <v>30</v>
      </c>
      <c r="AX94" s="14" t="s">
        <v>76</v>
      </c>
      <c r="AY94" s="245" t="s">
        <v>107</v>
      </c>
    </row>
    <row r="95" s="2" customFormat="1" ht="21.75" customHeight="1">
      <c r="A95" s="38"/>
      <c r="B95" s="39"/>
      <c r="C95" s="204" t="s">
        <v>114</v>
      </c>
      <c r="D95" s="204" t="s">
        <v>109</v>
      </c>
      <c r="E95" s="205" t="s">
        <v>134</v>
      </c>
      <c r="F95" s="206" t="s">
        <v>135</v>
      </c>
      <c r="G95" s="207" t="s">
        <v>120</v>
      </c>
      <c r="H95" s="208">
        <v>3</v>
      </c>
      <c r="I95" s="209"/>
      <c r="J95" s="210">
        <f>ROUND(I95*H95,2)</f>
        <v>0</v>
      </c>
      <c r="K95" s="206" t="s">
        <v>121</v>
      </c>
      <c r="L95" s="44"/>
      <c r="M95" s="211" t="s">
        <v>18</v>
      </c>
      <c r="N95" s="212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114</v>
      </c>
      <c r="AT95" s="215" t="s">
        <v>109</v>
      </c>
      <c r="AU95" s="215" t="s">
        <v>78</v>
      </c>
      <c r="AY95" s="17" t="s">
        <v>107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76</v>
      </c>
      <c r="BK95" s="216">
        <f>ROUND(I95*H95,2)</f>
        <v>0</v>
      </c>
      <c r="BL95" s="17" t="s">
        <v>114</v>
      </c>
      <c r="BM95" s="215" t="s">
        <v>136</v>
      </c>
    </row>
    <row r="96" s="2" customFormat="1">
      <c r="A96" s="38"/>
      <c r="B96" s="39"/>
      <c r="C96" s="40"/>
      <c r="D96" s="222" t="s">
        <v>123</v>
      </c>
      <c r="E96" s="40"/>
      <c r="F96" s="223" t="s">
        <v>137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123</v>
      </c>
      <c r="AU96" s="17" t="s">
        <v>78</v>
      </c>
    </row>
    <row r="97" s="13" customFormat="1">
      <c r="A97" s="13"/>
      <c r="B97" s="224"/>
      <c r="C97" s="225"/>
      <c r="D97" s="217" t="s">
        <v>125</v>
      </c>
      <c r="E97" s="226" t="s">
        <v>18</v>
      </c>
      <c r="F97" s="227" t="s">
        <v>138</v>
      </c>
      <c r="G97" s="225"/>
      <c r="H97" s="228">
        <v>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125</v>
      </c>
      <c r="AU97" s="234" t="s">
        <v>78</v>
      </c>
      <c r="AV97" s="13" t="s">
        <v>78</v>
      </c>
      <c r="AW97" s="13" t="s">
        <v>30</v>
      </c>
      <c r="AX97" s="13" t="s">
        <v>7</v>
      </c>
      <c r="AY97" s="234" t="s">
        <v>107</v>
      </c>
    </row>
    <row r="98" s="13" customFormat="1">
      <c r="A98" s="13"/>
      <c r="B98" s="224"/>
      <c r="C98" s="225"/>
      <c r="D98" s="217" t="s">
        <v>125</v>
      </c>
      <c r="E98" s="226" t="s">
        <v>18</v>
      </c>
      <c r="F98" s="227" t="s">
        <v>139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125</v>
      </c>
      <c r="AU98" s="234" t="s">
        <v>78</v>
      </c>
      <c r="AV98" s="13" t="s">
        <v>78</v>
      </c>
      <c r="AW98" s="13" t="s">
        <v>30</v>
      </c>
      <c r="AX98" s="13" t="s">
        <v>7</v>
      </c>
      <c r="AY98" s="234" t="s">
        <v>107</v>
      </c>
    </row>
    <row r="99" s="13" customFormat="1">
      <c r="A99" s="13"/>
      <c r="B99" s="224"/>
      <c r="C99" s="225"/>
      <c r="D99" s="217" t="s">
        <v>125</v>
      </c>
      <c r="E99" s="226" t="s">
        <v>18</v>
      </c>
      <c r="F99" s="227" t="s">
        <v>140</v>
      </c>
      <c r="G99" s="225"/>
      <c r="H99" s="228">
        <v>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125</v>
      </c>
      <c r="AU99" s="234" t="s">
        <v>78</v>
      </c>
      <c r="AV99" s="13" t="s">
        <v>78</v>
      </c>
      <c r="AW99" s="13" t="s">
        <v>30</v>
      </c>
      <c r="AX99" s="13" t="s">
        <v>7</v>
      </c>
      <c r="AY99" s="234" t="s">
        <v>107</v>
      </c>
    </row>
    <row r="100" s="14" customFormat="1">
      <c r="A100" s="14"/>
      <c r="B100" s="235"/>
      <c r="C100" s="236"/>
      <c r="D100" s="217" t="s">
        <v>125</v>
      </c>
      <c r="E100" s="237" t="s">
        <v>18</v>
      </c>
      <c r="F100" s="238" t="s">
        <v>127</v>
      </c>
      <c r="G100" s="236"/>
      <c r="H100" s="239">
        <v>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125</v>
      </c>
      <c r="AU100" s="245" t="s">
        <v>78</v>
      </c>
      <c r="AV100" s="14" t="s">
        <v>114</v>
      </c>
      <c r="AW100" s="14" t="s">
        <v>30</v>
      </c>
      <c r="AX100" s="14" t="s">
        <v>76</v>
      </c>
      <c r="AY100" s="245" t="s">
        <v>107</v>
      </c>
    </row>
    <row r="101" s="2" customFormat="1" ht="21.75" customHeight="1">
      <c r="A101" s="38"/>
      <c r="B101" s="39"/>
      <c r="C101" s="204" t="s">
        <v>141</v>
      </c>
      <c r="D101" s="204" t="s">
        <v>109</v>
      </c>
      <c r="E101" s="205" t="s">
        <v>142</v>
      </c>
      <c r="F101" s="206" t="s">
        <v>143</v>
      </c>
      <c r="G101" s="207" t="s">
        <v>120</v>
      </c>
      <c r="H101" s="208">
        <v>5</v>
      </c>
      <c r="I101" s="209"/>
      <c r="J101" s="210">
        <f>ROUND(I101*H101,2)</f>
        <v>0</v>
      </c>
      <c r="K101" s="206" t="s">
        <v>121</v>
      </c>
      <c r="L101" s="44"/>
      <c r="M101" s="211" t="s">
        <v>18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114</v>
      </c>
      <c r="AT101" s="215" t="s">
        <v>109</v>
      </c>
      <c r="AU101" s="215" t="s">
        <v>78</v>
      </c>
      <c r="AY101" s="17" t="s">
        <v>107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76</v>
      </c>
      <c r="BK101" s="216">
        <f>ROUND(I101*H101,2)</f>
        <v>0</v>
      </c>
      <c r="BL101" s="17" t="s">
        <v>114</v>
      </c>
      <c r="BM101" s="215" t="s">
        <v>144</v>
      </c>
    </row>
    <row r="102" s="2" customFormat="1">
      <c r="A102" s="38"/>
      <c r="B102" s="39"/>
      <c r="C102" s="40"/>
      <c r="D102" s="222" t="s">
        <v>123</v>
      </c>
      <c r="E102" s="40"/>
      <c r="F102" s="223" t="s">
        <v>145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123</v>
      </c>
      <c r="AU102" s="17" t="s">
        <v>78</v>
      </c>
    </row>
    <row r="103" s="13" customFormat="1">
      <c r="A103" s="13"/>
      <c r="B103" s="224"/>
      <c r="C103" s="225"/>
      <c r="D103" s="217" t="s">
        <v>125</v>
      </c>
      <c r="E103" s="226" t="s">
        <v>18</v>
      </c>
      <c r="F103" s="227" t="s">
        <v>146</v>
      </c>
      <c r="G103" s="225"/>
      <c r="H103" s="228">
        <v>1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125</v>
      </c>
      <c r="AU103" s="234" t="s">
        <v>78</v>
      </c>
      <c r="AV103" s="13" t="s">
        <v>78</v>
      </c>
      <c r="AW103" s="13" t="s">
        <v>30</v>
      </c>
      <c r="AX103" s="13" t="s">
        <v>7</v>
      </c>
      <c r="AY103" s="234" t="s">
        <v>107</v>
      </c>
    </row>
    <row r="104" s="13" customFormat="1">
      <c r="A104" s="13"/>
      <c r="B104" s="224"/>
      <c r="C104" s="225"/>
      <c r="D104" s="217" t="s">
        <v>125</v>
      </c>
      <c r="E104" s="226" t="s">
        <v>18</v>
      </c>
      <c r="F104" s="227" t="s">
        <v>147</v>
      </c>
      <c r="G104" s="225"/>
      <c r="H104" s="228">
        <v>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125</v>
      </c>
      <c r="AU104" s="234" t="s">
        <v>78</v>
      </c>
      <c r="AV104" s="13" t="s">
        <v>78</v>
      </c>
      <c r="AW104" s="13" t="s">
        <v>30</v>
      </c>
      <c r="AX104" s="13" t="s">
        <v>7</v>
      </c>
      <c r="AY104" s="234" t="s">
        <v>107</v>
      </c>
    </row>
    <row r="105" s="13" customFormat="1">
      <c r="A105" s="13"/>
      <c r="B105" s="224"/>
      <c r="C105" s="225"/>
      <c r="D105" s="217" t="s">
        <v>125</v>
      </c>
      <c r="E105" s="226" t="s">
        <v>18</v>
      </c>
      <c r="F105" s="227" t="s">
        <v>148</v>
      </c>
      <c r="G105" s="225"/>
      <c r="H105" s="228">
        <v>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125</v>
      </c>
      <c r="AU105" s="234" t="s">
        <v>78</v>
      </c>
      <c r="AV105" s="13" t="s">
        <v>78</v>
      </c>
      <c r="AW105" s="13" t="s">
        <v>30</v>
      </c>
      <c r="AX105" s="13" t="s">
        <v>7</v>
      </c>
      <c r="AY105" s="234" t="s">
        <v>107</v>
      </c>
    </row>
    <row r="106" s="13" customFormat="1">
      <c r="A106" s="13"/>
      <c r="B106" s="224"/>
      <c r="C106" s="225"/>
      <c r="D106" s="217" t="s">
        <v>125</v>
      </c>
      <c r="E106" s="226" t="s">
        <v>18</v>
      </c>
      <c r="F106" s="227" t="s">
        <v>149</v>
      </c>
      <c r="G106" s="225"/>
      <c r="H106" s="228">
        <v>1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125</v>
      </c>
      <c r="AU106" s="234" t="s">
        <v>78</v>
      </c>
      <c r="AV106" s="13" t="s">
        <v>78</v>
      </c>
      <c r="AW106" s="13" t="s">
        <v>30</v>
      </c>
      <c r="AX106" s="13" t="s">
        <v>7</v>
      </c>
      <c r="AY106" s="234" t="s">
        <v>107</v>
      </c>
    </row>
    <row r="107" s="13" customFormat="1">
      <c r="A107" s="13"/>
      <c r="B107" s="224"/>
      <c r="C107" s="225"/>
      <c r="D107" s="217" t="s">
        <v>125</v>
      </c>
      <c r="E107" s="226" t="s">
        <v>18</v>
      </c>
      <c r="F107" s="227" t="s">
        <v>150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125</v>
      </c>
      <c r="AU107" s="234" t="s">
        <v>78</v>
      </c>
      <c r="AV107" s="13" t="s">
        <v>78</v>
      </c>
      <c r="AW107" s="13" t="s">
        <v>30</v>
      </c>
      <c r="AX107" s="13" t="s">
        <v>7</v>
      </c>
      <c r="AY107" s="234" t="s">
        <v>107</v>
      </c>
    </row>
    <row r="108" s="14" customFormat="1">
      <c r="A108" s="14"/>
      <c r="B108" s="235"/>
      <c r="C108" s="236"/>
      <c r="D108" s="217" t="s">
        <v>125</v>
      </c>
      <c r="E108" s="237" t="s">
        <v>18</v>
      </c>
      <c r="F108" s="238" t="s">
        <v>127</v>
      </c>
      <c r="G108" s="236"/>
      <c r="H108" s="239">
        <v>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125</v>
      </c>
      <c r="AU108" s="245" t="s">
        <v>78</v>
      </c>
      <c r="AV108" s="14" t="s">
        <v>114</v>
      </c>
      <c r="AW108" s="14" t="s">
        <v>30</v>
      </c>
      <c r="AX108" s="14" t="s">
        <v>76</v>
      </c>
      <c r="AY108" s="245" t="s">
        <v>107</v>
      </c>
    </row>
    <row r="109" s="2" customFormat="1" ht="21.75" customHeight="1">
      <c r="A109" s="38"/>
      <c r="B109" s="39"/>
      <c r="C109" s="204" t="s">
        <v>151</v>
      </c>
      <c r="D109" s="204" t="s">
        <v>109</v>
      </c>
      <c r="E109" s="205" t="s">
        <v>152</v>
      </c>
      <c r="F109" s="206" t="s">
        <v>153</v>
      </c>
      <c r="G109" s="207" t="s">
        <v>120</v>
      </c>
      <c r="H109" s="208">
        <v>7</v>
      </c>
      <c r="I109" s="209"/>
      <c r="J109" s="210">
        <f>ROUND(I109*H109,2)</f>
        <v>0</v>
      </c>
      <c r="K109" s="206" t="s">
        <v>121</v>
      </c>
      <c r="L109" s="44"/>
      <c r="M109" s="211" t="s">
        <v>18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114</v>
      </c>
      <c r="AT109" s="215" t="s">
        <v>109</v>
      </c>
      <c r="AU109" s="215" t="s">
        <v>78</v>
      </c>
      <c r="AY109" s="17" t="s">
        <v>107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76</v>
      </c>
      <c r="BK109" s="216">
        <f>ROUND(I109*H109,2)</f>
        <v>0</v>
      </c>
      <c r="BL109" s="17" t="s">
        <v>114</v>
      </c>
      <c r="BM109" s="215" t="s">
        <v>154</v>
      </c>
    </row>
    <row r="110" s="2" customFormat="1">
      <c r="A110" s="38"/>
      <c r="B110" s="39"/>
      <c r="C110" s="40"/>
      <c r="D110" s="222" t="s">
        <v>123</v>
      </c>
      <c r="E110" s="40"/>
      <c r="F110" s="223" t="s">
        <v>155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123</v>
      </c>
      <c r="AU110" s="17" t="s">
        <v>78</v>
      </c>
    </row>
    <row r="111" s="13" customFormat="1">
      <c r="A111" s="13"/>
      <c r="B111" s="224"/>
      <c r="C111" s="225"/>
      <c r="D111" s="217" t="s">
        <v>125</v>
      </c>
      <c r="E111" s="226" t="s">
        <v>18</v>
      </c>
      <c r="F111" s="227" t="s">
        <v>156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125</v>
      </c>
      <c r="AU111" s="234" t="s">
        <v>78</v>
      </c>
      <c r="AV111" s="13" t="s">
        <v>78</v>
      </c>
      <c r="AW111" s="13" t="s">
        <v>30</v>
      </c>
      <c r="AX111" s="13" t="s">
        <v>7</v>
      </c>
      <c r="AY111" s="234" t="s">
        <v>107</v>
      </c>
    </row>
    <row r="112" s="13" customFormat="1">
      <c r="A112" s="13"/>
      <c r="B112" s="224"/>
      <c r="C112" s="225"/>
      <c r="D112" s="217" t="s">
        <v>125</v>
      </c>
      <c r="E112" s="226" t="s">
        <v>18</v>
      </c>
      <c r="F112" s="227" t="s">
        <v>157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125</v>
      </c>
      <c r="AU112" s="234" t="s">
        <v>78</v>
      </c>
      <c r="AV112" s="13" t="s">
        <v>78</v>
      </c>
      <c r="AW112" s="13" t="s">
        <v>30</v>
      </c>
      <c r="AX112" s="13" t="s">
        <v>7</v>
      </c>
      <c r="AY112" s="234" t="s">
        <v>107</v>
      </c>
    </row>
    <row r="113" s="13" customFormat="1">
      <c r="A113" s="13"/>
      <c r="B113" s="224"/>
      <c r="C113" s="225"/>
      <c r="D113" s="217" t="s">
        <v>125</v>
      </c>
      <c r="E113" s="226" t="s">
        <v>18</v>
      </c>
      <c r="F113" s="227" t="s">
        <v>158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125</v>
      </c>
      <c r="AU113" s="234" t="s">
        <v>78</v>
      </c>
      <c r="AV113" s="13" t="s">
        <v>78</v>
      </c>
      <c r="AW113" s="13" t="s">
        <v>30</v>
      </c>
      <c r="AX113" s="13" t="s">
        <v>7</v>
      </c>
      <c r="AY113" s="234" t="s">
        <v>107</v>
      </c>
    </row>
    <row r="114" s="13" customFormat="1">
      <c r="A114" s="13"/>
      <c r="B114" s="224"/>
      <c r="C114" s="225"/>
      <c r="D114" s="217" t="s">
        <v>125</v>
      </c>
      <c r="E114" s="226" t="s">
        <v>18</v>
      </c>
      <c r="F114" s="227" t="s">
        <v>159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125</v>
      </c>
      <c r="AU114" s="234" t="s">
        <v>78</v>
      </c>
      <c r="AV114" s="13" t="s">
        <v>78</v>
      </c>
      <c r="AW114" s="13" t="s">
        <v>30</v>
      </c>
      <c r="AX114" s="13" t="s">
        <v>7</v>
      </c>
      <c r="AY114" s="234" t="s">
        <v>107</v>
      </c>
    </row>
    <row r="115" s="13" customFormat="1">
      <c r="A115" s="13"/>
      <c r="B115" s="224"/>
      <c r="C115" s="225"/>
      <c r="D115" s="217" t="s">
        <v>125</v>
      </c>
      <c r="E115" s="226" t="s">
        <v>18</v>
      </c>
      <c r="F115" s="227" t="s">
        <v>160</v>
      </c>
      <c r="G115" s="225"/>
      <c r="H115" s="228">
        <v>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125</v>
      </c>
      <c r="AU115" s="234" t="s">
        <v>78</v>
      </c>
      <c r="AV115" s="13" t="s">
        <v>78</v>
      </c>
      <c r="AW115" s="13" t="s">
        <v>30</v>
      </c>
      <c r="AX115" s="13" t="s">
        <v>7</v>
      </c>
      <c r="AY115" s="234" t="s">
        <v>107</v>
      </c>
    </row>
    <row r="116" s="13" customFormat="1">
      <c r="A116" s="13"/>
      <c r="B116" s="224"/>
      <c r="C116" s="225"/>
      <c r="D116" s="217" t="s">
        <v>125</v>
      </c>
      <c r="E116" s="226" t="s">
        <v>18</v>
      </c>
      <c r="F116" s="227" t="s">
        <v>161</v>
      </c>
      <c r="G116" s="225"/>
      <c r="H116" s="228">
        <v>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125</v>
      </c>
      <c r="AU116" s="234" t="s">
        <v>78</v>
      </c>
      <c r="AV116" s="13" t="s">
        <v>78</v>
      </c>
      <c r="AW116" s="13" t="s">
        <v>30</v>
      </c>
      <c r="AX116" s="13" t="s">
        <v>7</v>
      </c>
      <c r="AY116" s="234" t="s">
        <v>107</v>
      </c>
    </row>
    <row r="117" s="13" customFormat="1">
      <c r="A117" s="13"/>
      <c r="B117" s="224"/>
      <c r="C117" s="225"/>
      <c r="D117" s="217" t="s">
        <v>125</v>
      </c>
      <c r="E117" s="226" t="s">
        <v>18</v>
      </c>
      <c r="F117" s="227" t="s">
        <v>162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125</v>
      </c>
      <c r="AU117" s="234" t="s">
        <v>78</v>
      </c>
      <c r="AV117" s="13" t="s">
        <v>78</v>
      </c>
      <c r="AW117" s="13" t="s">
        <v>30</v>
      </c>
      <c r="AX117" s="13" t="s">
        <v>7</v>
      </c>
      <c r="AY117" s="234" t="s">
        <v>107</v>
      </c>
    </row>
    <row r="118" s="14" customFormat="1">
      <c r="A118" s="14"/>
      <c r="B118" s="235"/>
      <c r="C118" s="236"/>
      <c r="D118" s="217" t="s">
        <v>125</v>
      </c>
      <c r="E118" s="237" t="s">
        <v>18</v>
      </c>
      <c r="F118" s="238" t="s">
        <v>127</v>
      </c>
      <c r="G118" s="236"/>
      <c r="H118" s="239">
        <v>7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125</v>
      </c>
      <c r="AU118" s="245" t="s">
        <v>78</v>
      </c>
      <c r="AV118" s="14" t="s">
        <v>114</v>
      </c>
      <c r="AW118" s="14" t="s">
        <v>30</v>
      </c>
      <c r="AX118" s="14" t="s">
        <v>76</v>
      </c>
      <c r="AY118" s="245" t="s">
        <v>107</v>
      </c>
    </row>
    <row r="119" s="2" customFormat="1" ht="21.75" customHeight="1">
      <c r="A119" s="38"/>
      <c r="B119" s="39"/>
      <c r="C119" s="204" t="s">
        <v>163</v>
      </c>
      <c r="D119" s="204" t="s">
        <v>109</v>
      </c>
      <c r="E119" s="205" t="s">
        <v>164</v>
      </c>
      <c r="F119" s="206" t="s">
        <v>165</v>
      </c>
      <c r="G119" s="207" t="s">
        <v>120</v>
      </c>
      <c r="H119" s="208">
        <v>5</v>
      </c>
      <c r="I119" s="209"/>
      <c r="J119" s="210">
        <f>ROUND(I119*H119,2)</f>
        <v>0</v>
      </c>
      <c r="K119" s="206" t="s">
        <v>121</v>
      </c>
      <c r="L119" s="44"/>
      <c r="M119" s="211" t="s">
        <v>18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114</v>
      </c>
      <c r="AT119" s="215" t="s">
        <v>109</v>
      </c>
      <c r="AU119" s="215" t="s">
        <v>78</v>
      </c>
      <c r="AY119" s="17" t="s">
        <v>107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76</v>
      </c>
      <c r="BK119" s="216">
        <f>ROUND(I119*H119,2)</f>
        <v>0</v>
      </c>
      <c r="BL119" s="17" t="s">
        <v>114</v>
      </c>
      <c r="BM119" s="215" t="s">
        <v>166</v>
      </c>
    </row>
    <row r="120" s="2" customFormat="1">
      <c r="A120" s="38"/>
      <c r="B120" s="39"/>
      <c r="C120" s="40"/>
      <c r="D120" s="222" t="s">
        <v>123</v>
      </c>
      <c r="E120" s="40"/>
      <c r="F120" s="223" t="s">
        <v>167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123</v>
      </c>
      <c r="AU120" s="17" t="s">
        <v>78</v>
      </c>
    </row>
    <row r="121" s="13" customFormat="1">
      <c r="A121" s="13"/>
      <c r="B121" s="224"/>
      <c r="C121" s="225"/>
      <c r="D121" s="217" t="s">
        <v>125</v>
      </c>
      <c r="E121" s="226" t="s">
        <v>18</v>
      </c>
      <c r="F121" s="227" t="s">
        <v>168</v>
      </c>
      <c r="G121" s="225"/>
      <c r="H121" s="228">
        <v>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125</v>
      </c>
      <c r="AU121" s="234" t="s">
        <v>78</v>
      </c>
      <c r="AV121" s="13" t="s">
        <v>78</v>
      </c>
      <c r="AW121" s="13" t="s">
        <v>30</v>
      </c>
      <c r="AX121" s="13" t="s">
        <v>7</v>
      </c>
      <c r="AY121" s="234" t="s">
        <v>107</v>
      </c>
    </row>
    <row r="122" s="13" customFormat="1">
      <c r="A122" s="13"/>
      <c r="B122" s="224"/>
      <c r="C122" s="225"/>
      <c r="D122" s="217" t="s">
        <v>125</v>
      </c>
      <c r="E122" s="226" t="s">
        <v>18</v>
      </c>
      <c r="F122" s="227" t="s">
        <v>169</v>
      </c>
      <c r="G122" s="225"/>
      <c r="H122" s="228">
        <v>1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125</v>
      </c>
      <c r="AU122" s="234" t="s">
        <v>78</v>
      </c>
      <c r="AV122" s="13" t="s">
        <v>78</v>
      </c>
      <c r="AW122" s="13" t="s">
        <v>30</v>
      </c>
      <c r="AX122" s="13" t="s">
        <v>7</v>
      </c>
      <c r="AY122" s="234" t="s">
        <v>107</v>
      </c>
    </row>
    <row r="123" s="13" customFormat="1">
      <c r="A123" s="13"/>
      <c r="B123" s="224"/>
      <c r="C123" s="225"/>
      <c r="D123" s="217" t="s">
        <v>125</v>
      </c>
      <c r="E123" s="226" t="s">
        <v>18</v>
      </c>
      <c r="F123" s="227" t="s">
        <v>170</v>
      </c>
      <c r="G123" s="225"/>
      <c r="H123" s="228">
        <v>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125</v>
      </c>
      <c r="AU123" s="234" t="s">
        <v>78</v>
      </c>
      <c r="AV123" s="13" t="s">
        <v>78</v>
      </c>
      <c r="AW123" s="13" t="s">
        <v>30</v>
      </c>
      <c r="AX123" s="13" t="s">
        <v>7</v>
      </c>
      <c r="AY123" s="234" t="s">
        <v>107</v>
      </c>
    </row>
    <row r="124" s="13" customFormat="1">
      <c r="A124" s="13"/>
      <c r="B124" s="224"/>
      <c r="C124" s="225"/>
      <c r="D124" s="217" t="s">
        <v>125</v>
      </c>
      <c r="E124" s="226" t="s">
        <v>18</v>
      </c>
      <c r="F124" s="227" t="s">
        <v>171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125</v>
      </c>
      <c r="AU124" s="234" t="s">
        <v>78</v>
      </c>
      <c r="AV124" s="13" t="s">
        <v>78</v>
      </c>
      <c r="AW124" s="13" t="s">
        <v>30</v>
      </c>
      <c r="AX124" s="13" t="s">
        <v>7</v>
      </c>
      <c r="AY124" s="234" t="s">
        <v>107</v>
      </c>
    </row>
    <row r="125" s="13" customFormat="1">
      <c r="A125" s="13"/>
      <c r="B125" s="224"/>
      <c r="C125" s="225"/>
      <c r="D125" s="217" t="s">
        <v>125</v>
      </c>
      <c r="E125" s="226" t="s">
        <v>18</v>
      </c>
      <c r="F125" s="227" t="s">
        <v>140</v>
      </c>
      <c r="G125" s="225"/>
      <c r="H125" s="228">
        <v>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125</v>
      </c>
      <c r="AU125" s="234" t="s">
        <v>78</v>
      </c>
      <c r="AV125" s="13" t="s">
        <v>78</v>
      </c>
      <c r="AW125" s="13" t="s">
        <v>30</v>
      </c>
      <c r="AX125" s="13" t="s">
        <v>7</v>
      </c>
      <c r="AY125" s="234" t="s">
        <v>107</v>
      </c>
    </row>
    <row r="126" s="14" customFormat="1">
      <c r="A126" s="14"/>
      <c r="B126" s="235"/>
      <c r="C126" s="236"/>
      <c r="D126" s="217" t="s">
        <v>125</v>
      </c>
      <c r="E126" s="237" t="s">
        <v>18</v>
      </c>
      <c r="F126" s="238" t="s">
        <v>127</v>
      </c>
      <c r="G126" s="236"/>
      <c r="H126" s="239">
        <v>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125</v>
      </c>
      <c r="AU126" s="245" t="s">
        <v>78</v>
      </c>
      <c r="AV126" s="14" t="s">
        <v>114</v>
      </c>
      <c r="AW126" s="14" t="s">
        <v>30</v>
      </c>
      <c r="AX126" s="14" t="s">
        <v>76</v>
      </c>
      <c r="AY126" s="245" t="s">
        <v>107</v>
      </c>
    </row>
    <row r="127" s="2" customFormat="1" ht="21.75" customHeight="1">
      <c r="A127" s="38"/>
      <c r="B127" s="39"/>
      <c r="C127" s="204" t="s">
        <v>172</v>
      </c>
      <c r="D127" s="204" t="s">
        <v>109</v>
      </c>
      <c r="E127" s="205" t="s">
        <v>173</v>
      </c>
      <c r="F127" s="206" t="s">
        <v>174</v>
      </c>
      <c r="G127" s="207" t="s">
        <v>120</v>
      </c>
      <c r="H127" s="208">
        <v>8</v>
      </c>
      <c r="I127" s="209"/>
      <c r="J127" s="210">
        <f>ROUND(I127*H127,2)</f>
        <v>0</v>
      </c>
      <c r="K127" s="206" t="s">
        <v>121</v>
      </c>
      <c r="L127" s="44"/>
      <c r="M127" s="211" t="s">
        <v>18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114</v>
      </c>
      <c r="AT127" s="215" t="s">
        <v>109</v>
      </c>
      <c r="AU127" s="215" t="s">
        <v>78</v>
      </c>
      <c r="AY127" s="17" t="s">
        <v>107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76</v>
      </c>
      <c r="BK127" s="216">
        <f>ROUND(I127*H127,2)</f>
        <v>0</v>
      </c>
      <c r="BL127" s="17" t="s">
        <v>114</v>
      </c>
      <c r="BM127" s="215" t="s">
        <v>175</v>
      </c>
    </row>
    <row r="128" s="2" customFormat="1">
      <c r="A128" s="38"/>
      <c r="B128" s="39"/>
      <c r="C128" s="40"/>
      <c r="D128" s="222" t="s">
        <v>123</v>
      </c>
      <c r="E128" s="40"/>
      <c r="F128" s="223" t="s">
        <v>176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123</v>
      </c>
      <c r="AU128" s="17" t="s">
        <v>78</v>
      </c>
    </row>
    <row r="129" s="13" customFormat="1">
      <c r="A129" s="13"/>
      <c r="B129" s="224"/>
      <c r="C129" s="225"/>
      <c r="D129" s="217" t="s">
        <v>125</v>
      </c>
      <c r="E129" s="226" t="s">
        <v>18</v>
      </c>
      <c r="F129" s="227" t="s">
        <v>177</v>
      </c>
      <c r="G129" s="225"/>
      <c r="H129" s="228">
        <v>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125</v>
      </c>
      <c r="AU129" s="234" t="s">
        <v>78</v>
      </c>
      <c r="AV129" s="13" t="s">
        <v>78</v>
      </c>
      <c r="AW129" s="13" t="s">
        <v>30</v>
      </c>
      <c r="AX129" s="13" t="s">
        <v>7</v>
      </c>
      <c r="AY129" s="234" t="s">
        <v>107</v>
      </c>
    </row>
    <row r="130" s="13" customFormat="1">
      <c r="A130" s="13"/>
      <c r="B130" s="224"/>
      <c r="C130" s="225"/>
      <c r="D130" s="217" t="s">
        <v>125</v>
      </c>
      <c r="E130" s="226" t="s">
        <v>18</v>
      </c>
      <c r="F130" s="227" t="s">
        <v>178</v>
      </c>
      <c r="G130" s="225"/>
      <c r="H130" s="228">
        <v>1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125</v>
      </c>
      <c r="AU130" s="234" t="s">
        <v>78</v>
      </c>
      <c r="AV130" s="13" t="s">
        <v>78</v>
      </c>
      <c r="AW130" s="13" t="s">
        <v>30</v>
      </c>
      <c r="AX130" s="13" t="s">
        <v>7</v>
      </c>
      <c r="AY130" s="234" t="s">
        <v>107</v>
      </c>
    </row>
    <row r="131" s="13" customFormat="1">
      <c r="A131" s="13"/>
      <c r="B131" s="224"/>
      <c r="C131" s="225"/>
      <c r="D131" s="217" t="s">
        <v>125</v>
      </c>
      <c r="E131" s="226" t="s">
        <v>18</v>
      </c>
      <c r="F131" s="227" t="s">
        <v>179</v>
      </c>
      <c r="G131" s="225"/>
      <c r="H131" s="228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125</v>
      </c>
      <c r="AU131" s="234" t="s">
        <v>78</v>
      </c>
      <c r="AV131" s="13" t="s">
        <v>78</v>
      </c>
      <c r="AW131" s="13" t="s">
        <v>30</v>
      </c>
      <c r="AX131" s="13" t="s">
        <v>7</v>
      </c>
      <c r="AY131" s="234" t="s">
        <v>107</v>
      </c>
    </row>
    <row r="132" s="13" customFormat="1">
      <c r="A132" s="13"/>
      <c r="B132" s="224"/>
      <c r="C132" s="225"/>
      <c r="D132" s="217" t="s">
        <v>125</v>
      </c>
      <c r="E132" s="226" t="s">
        <v>18</v>
      </c>
      <c r="F132" s="227" t="s">
        <v>133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125</v>
      </c>
      <c r="AU132" s="234" t="s">
        <v>78</v>
      </c>
      <c r="AV132" s="13" t="s">
        <v>78</v>
      </c>
      <c r="AW132" s="13" t="s">
        <v>30</v>
      </c>
      <c r="AX132" s="13" t="s">
        <v>7</v>
      </c>
      <c r="AY132" s="234" t="s">
        <v>107</v>
      </c>
    </row>
    <row r="133" s="13" customFormat="1">
      <c r="A133" s="13"/>
      <c r="B133" s="224"/>
      <c r="C133" s="225"/>
      <c r="D133" s="217" t="s">
        <v>125</v>
      </c>
      <c r="E133" s="226" t="s">
        <v>18</v>
      </c>
      <c r="F133" s="227" t="s">
        <v>133</v>
      </c>
      <c r="G133" s="225"/>
      <c r="H133" s="228">
        <v>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125</v>
      </c>
      <c r="AU133" s="234" t="s">
        <v>78</v>
      </c>
      <c r="AV133" s="13" t="s">
        <v>78</v>
      </c>
      <c r="AW133" s="13" t="s">
        <v>30</v>
      </c>
      <c r="AX133" s="13" t="s">
        <v>7</v>
      </c>
      <c r="AY133" s="234" t="s">
        <v>107</v>
      </c>
    </row>
    <row r="134" s="13" customFormat="1">
      <c r="A134" s="13"/>
      <c r="B134" s="224"/>
      <c r="C134" s="225"/>
      <c r="D134" s="217" t="s">
        <v>125</v>
      </c>
      <c r="E134" s="226" t="s">
        <v>18</v>
      </c>
      <c r="F134" s="227" t="s">
        <v>133</v>
      </c>
      <c r="G134" s="225"/>
      <c r="H134" s="228">
        <v>1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125</v>
      </c>
      <c r="AU134" s="234" t="s">
        <v>78</v>
      </c>
      <c r="AV134" s="13" t="s">
        <v>78</v>
      </c>
      <c r="AW134" s="13" t="s">
        <v>30</v>
      </c>
      <c r="AX134" s="13" t="s">
        <v>7</v>
      </c>
      <c r="AY134" s="234" t="s">
        <v>107</v>
      </c>
    </row>
    <row r="135" s="13" customFormat="1">
      <c r="A135" s="13"/>
      <c r="B135" s="224"/>
      <c r="C135" s="225"/>
      <c r="D135" s="217" t="s">
        <v>125</v>
      </c>
      <c r="E135" s="226" t="s">
        <v>18</v>
      </c>
      <c r="F135" s="227" t="s">
        <v>133</v>
      </c>
      <c r="G135" s="225"/>
      <c r="H135" s="228">
        <v>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125</v>
      </c>
      <c r="AU135" s="234" t="s">
        <v>78</v>
      </c>
      <c r="AV135" s="13" t="s">
        <v>78</v>
      </c>
      <c r="AW135" s="13" t="s">
        <v>30</v>
      </c>
      <c r="AX135" s="13" t="s">
        <v>7</v>
      </c>
      <c r="AY135" s="234" t="s">
        <v>107</v>
      </c>
    </row>
    <row r="136" s="13" customFormat="1">
      <c r="A136" s="13"/>
      <c r="B136" s="224"/>
      <c r="C136" s="225"/>
      <c r="D136" s="217" t="s">
        <v>125</v>
      </c>
      <c r="E136" s="226" t="s">
        <v>18</v>
      </c>
      <c r="F136" s="227" t="s">
        <v>133</v>
      </c>
      <c r="G136" s="225"/>
      <c r="H136" s="228">
        <v>1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125</v>
      </c>
      <c r="AU136" s="234" t="s">
        <v>78</v>
      </c>
      <c r="AV136" s="13" t="s">
        <v>78</v>
      </c>
      <c r="AW136" s="13" t="s">
        <v>30</v>
      </c>
      <c r="AX136" s="13" t="s">
        <v>7</v>
      </c>
      <c r="AY136" s="234" t="s">
        <v>107</v>
      </c>
    </row>
    <row r="137" s="14" customFormat="1">
      <c r="A137" s="14"/>
      <c r="B137" s="235"/>
      <c r="C137" s="236"/>
      <c r="D137" s="217" t="s">
        <v>125</v>
      </c>
      <c r="E137" s="237" t="s">
        <v>18</v>
      </c>
      <c r="F137" s="238" t="s">
        <v>127</v>
      </c>
      <c r="G137" s="236"/>
      <c r="H137" s="239">
        <v>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125</v>
      </c>
      <c r="AU137" s="245" t="s">
        <v>78</v>
      </c>
      <c r="AV137" s="14" t="s">
        <v>114</v>
      </c>
      <c r="AW137" s="14" t="s">
        <v>30</v>
      </c>
      <c r="AX137" s="14" t="s">
        <v>76</v>
      </c>
      <c r="AY137" s="245" t="s">
        <v>107</v>
      </c>
    </row>
    <row r="138" s="2" customFormat="1" ht="21.75" customHeight="1">
      <c r="A138" s="38"/>
      <c r="B138" s="39"/>
      <c r="C138" s="204" t="s">
        <v>180</v>
      </c>
      <c r="D138" s="204" t="s">
        <v>109</v>
      </c>
      <c r="E138" s="205" t="s">
        <v>181</v>
      </c>
      <c r="F138" s="206" t="s">
        <v>182</v>
      </c>
      <c r="G138" s="207" t="s">
        <v>120</v>
      </c>
      <c r="H138" s="208">
        <v>4</v>
      </c>
      <c r="I138" s="209"/>
      <c r="J138" s="210">
        <f>ROUND(I138*H138,2)</f>
        <v>0</v>
      </c>
      <c r="K138" s="206" t="s">
        <v>121</v>
      </c>
      <c r="L138" s="44"/>
      <c r="M138" s="211" t="s">
        <v>18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114</v>
      </c>
      <c r="AT138" s="215" t="s">
        <v>109</v>
      </c>
      <c r="AU138" s="215" t="s">
        <v>78</v>
      </c>
      <c r="AY138" s="17" t="s">
        <v>107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76</v>
      </c>
      <c r="BK138" s="216">
        <f>ROUND(I138*H138,2)</f>
        <v>0</v>
      </c>
      <c r="BL138" s="17" t="s">
        <v>114</v>
      </c>
      <c r="BM138" s="215" t="s">
        <v>183</v>
      </c>
    </row>
    <row r="139" s="2" customFormat="1">
      <c r="A139" s="38"/>
      <c r="B139" s="39"/>
      <c r="C139" s="40"/>
      <c r="D139" s="222" t="s">
        <v>123</v>
      </c>
      <c r="E139" s="40"/>
      <c r="F139" s="223" t="s">
        <v>184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123</v>
      </c>
      <c r="AU139" s="17" t="s">
        <v>78</v>
      </c>
    </row>
    <row r="140" s="13" customFormat="1">
      <c r="A140" s="13"/>
      <c r="B140" s="224"/>
      <c r="C140" s="225"/>
      <c r="D140" s="217" t="s">
        <v>125</v>
      </c>
      <c r="E140" s="226" t="s">
        <v>18</v>
      </c>
      <c r="F140" s="227" t="s">
        <v>185</v>
      </c>
      <c r="G140" s="225"/>
      <c r="H140" s="228">
        <v>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125</v>
      </c>
      <c r="AU140" s="234" t="s">
        <v>78</v>
      </c>
      <c r="AV140" s="13" t="s">
        <v>78</v>
      </c>
      <c r="AW140" s="13" t="s">
        <v>30</v>
      </c>
      <c r="AX140" s="13" t="s">
        <v>7</v>
      </c>
      <c r="AY140" s="234" t="s">
        <v>107</v>
      </c>
    </row>
    <row r="141" s="13" customFormat="1">
      <c r="A141" s="13"/>
      <c r="B141" s="224"/>
      <c r="C141" s="225"/>
      <c r="D141" s="217" t="s">
        <v>125</v>
      </c>
      <c r="E141" s="226" t="s">
        <v>18</v>
      </c>
      <c r="F141" s="227" t="s">
        <v>133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125</v>
      </c>
      <c r="AU141" s="234" t="s">
        <v>78</v>
      </c>
      <c r="AV141" s="13" t="s">
        <v>78</v>
      </c>
      <c r="AW141" s="13" t="s">
        <v>30</v>
      </c>
      <c r="AX141" s="13" t="s">
        <v>7</v>
      </c>
      <c r="AY141" s="234" t="s">
        <v>107</v>
      </c>
    </row>
    <row r="142" s="13" customFormat="1">
      <c r="A142" s="13"/>
      <c r="B142" s="224"/>
      <c r="C142" s="225"/>
      <c r="D142" s="217" t="s">
        <v>125</v>
      </c>
      <c r="E142" s="226" t="s">
        <v>18</v>
      </c>
      <c r="F142" s="227" t="s">
        <v>133</v>
      </c>
      <c r="G142" s="225"/>
      <c r="H142" s="228">
        <v>1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125</v>
      </c>
      <c r="AU142" s="234" t="s">
        <v>78</v>
      </c>
      <c r="AV142" s="13" t="s">
        <v>78</v>
      </c>
      <c r="AW142" s="13" t="s">
        <v>30</v>
      </c>
      <c r="AX142" s="13" t="s">
        <v>7</v>
      </c>
      <c r="AY142" s="234" t="s">
        <v>107</v>
      </c>
    </row>
    <row r="143" s="13" customFormat="1">
      <c r="A143" s="13"/>
      <c r="B143" s="224"/>
      <c r="C143" s="225"/>
      <c r="D143" s="217" t="s">
        <v>125</v>
      </c>
      <c r="E143" s="226" t="s">
        <v>18</v>
      </c>
      <c r="F143" s="227" t="s">
        <v>133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125</v>
      </c>
      <c r="AU143" s="234" t="s">
        <v>78</v>
      </c>
      <c r="AV143" s="13" t="s">
        <v>78</v>
      </c>
      <c r="AW143" s="13" t="s">
        <v>30</v>
      </c>
      <c r="AX143" s="13" t="s">
        <v>7</v>
      </c>
      <c r="AY143" s="234" t="s">
        <v>107</v>
      </c>
    </row>
    <row r="144" s="14" customFormat="1">
      <c r="A144" s="14"/>
      <c r="B144" s="235"/>
      <c r="C144" s="236"/>
      <c r="D144" s="217" t="s">
        <v>125</v>
      </c>
      <c r="E144" s="237" t="s">
        <v>18</v>
      </c>
      <c r="F144" s="238" t="s">
        <v>127</v>
      </c>
      <c r="G144" s="236"/>
      <c r="H144" s="239">
        <v>4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125</v>
      </c>
      <c r="AU144" s="245" t="s">
        <v>78</v>
      </c>
      <c r="AV144" s="14" t="s">
        <v>114</v>
      </c>
      <c r="AW144" s="14" t="s">
        <v>30</v>
      </c>
      <c r="AX144" s="14" t="s">
        <v>76</v>
      </c>
      <c r="AY144" s="245" t="s">
        <v>107</v>
      </c>
    </row>
    <row r="145" s="2" customFormat="1" ht="21.75" customHeight="1">
      <c r="A145" s="38"/>
      <c r="B145" s="39"/>
      <c r="C145" s="204" t="s">
        <v>186</v>
      </c>
      <c r="D145" s="204" t="s">
        <v>109</v>
      </c>
      <c r="E145" s="205" t="s">
        <v>187</v>
      </c>
      <c r="F145" s="206" t="s">
        <v>188</v>
      </c>
      <c r="G145" s="207" t="s">
        <v>120</v>
      </c>
      <c r="H145" s="208">
        <v>1</v>
      </c>
      <c r="I145" s="209"/>
      <c r="J145" s="210">
        <f>ROUND(I145*H145,2)</f>
        <v>0</v>
      </c>
      <c r="K145" s="206" t="s">
        <v>121</v>
      </c>
      <c r="L145" s="44"/>
      <c r="M145" s="211" t="s">
        <v>18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114</v>
      </c>
      <c r="AT145" s="215" t="s">
        <v>109</v>
      </c>
      <c r="AU145" s="215" t="s">
        <v>78</v>
      </c>
      <c r="AY145" s="17" t="s">
        <v>107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76</v>
      </c>
      <c r="BK145" s="216">
        <f>ROUND(I145*H145,2)</f>
        <v>0</v>
      </c>
      <c r="BL145" s="17" t="s">
        <v>114</v>
      </c>
      <c r="BM145" s="215" t="s">
        <v>189</v>
      </c>
    </row>
    <row r="146" s="2" customFormat="1">
      <c r="A146" s="38"/>
      <c r="B146" s="39"/>
      <c r="C146" s="40"/>
      <c r="D146" s="222" t="s">
        <v>123</v>
      </c>
      <c r="E146" s="40"/>
      <c r="F146" s="223" t="s">
        <v>190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123</v>
      </c>
      <c r="AU146" s="17" t="s">
        <v>78</v>
      </c>
    </row>
    <row r="147" s="13" customFormat="1">
      <c r="A147" s="13"/>
      <c r="B147" s="224"/>
      <c r="C147" s="225"/>
      <c r="D147" s="217" t="s">
        <v>125</v>
      </c>
      <c r="E147" s="226" t="s">
        <v>18</v>
      </c>
      <c r="F147" s="227" t="s">
        <v>133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125</v>
      </c>
      <c r="AU147" s="234" t="s">
        <v>78</v>
      </c>
      <c r="AV147" s="13" t="s">
        <v>78</v>
      </c>
      <c r="AW147" s="13" t="s">
        <v>30</v>
      </c>
      <c r="AX147" s="13" t="s">
        <v>7</v>
      </c>
      <c r="AY147" s="234" t="s">
        <v>107</v>
      </c>
    </row>
    <row r="148" s="14" customFormat="1">
      <c r="A148" s="14"/>
      <c r="B148" s="235"/>
      <c r="C148" s="236"/>
      <c r="D148" s="217" t="s">
        <v>125</v>
      </c>
      <c r="E148" s="237" t="s">
        <v>18</v>
      </c>
      <c r="F148" s="238" t="s">
        <v>127</v>
      </c>
      <c r="G148" s="236"/>
      <c r="H148" s="239">
        <v>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125</v>
      </c>
      <c r="AU148" s="245" t="s">
        <v>78</v>
      </c>
      <c r="AV148" s="14" t="s">
        <v>114</v>
      </c>
      <c r="AW148" s="14" t="s">
        <v>30</v>
      </c>
      <c r="AX148" s="14" t="s">
        <v>76</v>
      </c>
      <c r="AY148" s="245" t="s">
        <v>107</v>
      </c>
    </row>
    <row r="149" s="2" customFormat="1" ht="21.75" customHeight="1">
      <c r="A149" s="38"/>
      <c r="B149" s="39"/>
      <c r="C149" s="204" t="s">
        <v>191</v>
      </c>
      <c r="D149" s="204" t="s">
        <v>109</v>
      </c>
      <c r="E149" s="205" t="s">
        <v>192</v>
      </c>
      <c r="F149" s="206" t="s">
        <v>193</v>
      </c>
      <c r="G149" s="207" t="s">
        <v>120</v>
      </c>
      <c r="H149" s="208">
        <v>1</v>
      </c>
      <c r="I149" s="209"/>
      <c r="J149" s="210">
        <f>ROUND(I149*H149,2)</f>
        <v>0</v>
      </c>
      <c r="K149" s="206" t="s">
        <v>121</v>
      </c>
      <c r="L149" s="44"/>
      <c r="M149" s="211" t="s">
        <v>18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114</v>
      </c>
      <c r="AT149" s="215" t="s">
        <v>109</v>
      </c>
      <c r="AU149" s="215" t="s">
        <v>78</v>
      </c>
      <c r="AY149" s="17" t="s">
        <v>107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76</v>
      </c>
      <c r="BK149" s="216">
        <f>ROUND(I149*H149,2)</f>
        <v>0</v>
      </c>
      <c r="BL149" s="17" t="s">
        <v>114</v>
      </c>
      <c r="BM149" s="215" t="s">
        <v>194</v>
      </c>
    </row>
    <row r="150" s="2" customFormat="1">
      <c r="A150" s="38"/>
      <c r="B150" s="39"/>
      <c r="C150" s="40"/>
      <c r="D150" s="222" t="s">
        <v>123</v>
      </c>
      <c r="E150" s="40"/>
      <c r="F150" s="223" t="s">
        <v>195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123</v>
      </c>
      <c r="AU150" s="17" t="s">
        <v>78</v>
      </c>
    </row>
    <row r="151" s="13" customFormat="1">
      <c r="A151" s="13"/>
      <c r="B151" s="224"/>
      <c r="C151" s="225"/>
      <c r="D151" s="217" t="s">
        <v>125</v>
      </c>
      <c r="E151" s="226" t="s">
        <v>18</v>
      </c>
      <c r="F151" s="227" t="s">
        <v>133</v>
      </c>
      <c r="G151" s="225"/>
      <c r="H151" s="228">
        <v>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125</v>
      </c>
      <c r="AU151" s="234" t="s">
        <v>78</v>
      </c>
      <c r="AV151" s="13" t="s">
        <v>78</v>
      </c>
      <c r="AW151" s="13" t="s">
        <v>30</v>
      </c>
      <c r="AX151" s="13" t="s">
        <v>7</v>
      </c>
      <c r="AY151" s="234" t="s">
        <v>107</v>
      </c>
    </row>
    <row r="152" s="14" customFormat="1">
      <c r="A152" s="14"/>
      <c r="B152" s="235"/>
      <c r="C152" s="236"/>
      <c r="D152" s="217" t="s">
        <v>125</v>
      </c>
      <c r="E152" s="237" t="s">
        <v>18</v>
      </c>
      <c r="F152" s="238" t="s">
        <v>127</v>
      </c>
      <c r="G152" s="236"/>
      <c r="H152" s="239">
        <v>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125</v>
      </c>
      <c r="AU152" s="245" t="s">
        <v>78</v>
      </c>
      <c r="AV152" s="14" t="s">
        <v>114</v>
      </c>
      <c r="AW152" s="14" t="s">
        <v>30</v>
      </c>
      <c r="AX152" s="14" t="s">
        <v>76</v>
      </c>
      <c r="AY152" s="245" t="s">
        <v>107</v>
      </c>
    </row>
    <row r="153" s="2" customFormat="1" ht="24.15" customHeight="1">
      <c r="A153" s="38"/>
      <c r="B153" s="39"/>
      <c r="C153" s="204" t="s">
        <v>196</v>
      </c>
      <c r="D153" s="204" t="s">
        <v>109</v>
      </c>
      <c r="E153" s="205" t="s">
        <v>197</v>
      </c>
      <c r="F153" s="206" t="s">
        <v>198</v>
      </c>
      <c r="G153" s="207" t="s">
        <v>120</v>
      </c>
      <c r="H153" s="208">
        <v>1</v>
      </c>
      <c r="I153" s="209"/>
      <c r="J153" s="210">
        <f>ROUND(I153*H153,2)</f>
        <v>0</v>
      </c>
      <c r="K153" s="206" t="s">
        <v>121</v>
      </c>
      <c r="L153" s="44"/>
      <c r="M153" s="211" t="s">
        <v>18</v>
      </c>
      <c r="N153" s="212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114</v>
      </c>
      <c r="AT153" s="215" t="s">
        <v>109</v>
      </c>
      <c r="AU153" s="215" t="s">
        <v>78</v>
      </c>
      <c r="AY153" s="17" t="s">
        <v>107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76</v>
      </c>
      <c r="BK153" s="216">
        <f>ROUND(I153*H153,2)</f>
        <v>0</v>
      </c>
      <c r="BL153" s="17" t="s">
        <v>114</v>
      </c>
      <c r="BM153" s="215" t="s">
        <v>199</v>
      </c>
    </row>
    <row r="154" s="2" customFormat="1">
      <c r="A154" s="38"/>
      <c r="B154" s="39"/>
      <c r="C154" s="40"/>
      <c r="D154" s="222" t="s">
        <v>123</v>
      </c>
      <c r="E154" s="40"/>
      <c r="F154" s="223" t="s">
        <v>200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123</v>
      </c>
      <c r="AU154" s="17" t="s">
        <v>78</v>
      </c>
    </row>
    <row r="155" s="13" customFormat="1">
      <c r="A155" s="13"/>
      <c r="B155" s="224"/>
      <c r="C155" s="225"/>
      <c r="D155" s="217" t="s">
        <v>125</v>
      </c>
      <c r="E155" s="226" t="s">
        <v>18</v>
      </c>
      <c r="F155" s="227" t="s">
        <v>133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125</v>
      </c>
      <c r="AU155" s="234" t="s">
        <v>78</v>
      </c>
      <c r="AV155" s="13" t="s">
        <v>78</v>
      </c>
      <c r="AW155" s="13" t="s">
        <v>30</v>
      </c>
      <c r="AX155" s="13" t="s">
        <v>7</v>
      </c>
      <c r="AY155" s="234" t="s">
        <v>107</v>
      </c>
    </row>
    <row r="156" s="14" customFormat="1">
      <c r="A156" s="14"/>
      <c r="B156" s="235"/>
      <c r="C156" s="236"/>
      <c r="D156" s="217" t="s">
        <v>125</v>
      </c>
      <c r="E156" s="237" t="s">
        <v>18</v>
      </c>
      <c r="F156" s="238" t="s">
        <v>127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125</v>
      </c>
      <c r="AU156" s="245" t="s">
        <v>78</v>
      </c>
      <c r="AV156" s="14" t="s">
        <v>114</v>
      </c>
      <c r="AW156" s="14" t="s">
        <v>30</v>
      </c>
      <c r="AX156" s="14" t="s">
        <v>76</v>
      </c>
      <c r="AY156" s="245" t="s">
        <v>107</v>
      </c>
    </row>
    <row r="157" s="2" customFormat="1" ht="24.15" customHeight="1">
      <c r="A157" s="38"/>
      <c r="B157" s="39"/>
      <c r="C157" s="204" t="s">
        <v>201</v>
      </c>
      <c r="D157" s="204" t="s">
        <v>109</v>
      </c>
      <c r="E157" s="205" t="s">
        <v>202</v>
      </c>
      <c r="F157" s="206" t="s">
        <v>203</v>
      </c>
      <c r="G157" s="207" t="s">
        <v>120</v>
      </c>
      <c r="H157" s="208">
        <v>1</v>
      </c>
      <c r="I157" s="209"/>
      <c r="J157" s="210">
        <f>ROUND(I157*H157,2)</f>
        <v>0</v>
      </c>
      <c r="K157" s="206" t="s">
        <v>121</v>
      </c>
      <c r="L157" s="44"/>
      <c r="M157" s="211" t="s">
        <v>18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114</v>
      </c>
      <c r="AT157" s="215" t="s">
        <v>109</v>
      </c>
      <c r="AU157" s="215" t="s">
        <v>78</v>
      </c>
      <c r="AY157" s="17" t="s">
        <v>107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76</v>
      </c>
      <c r="BK157" s="216">
        <f>ROUND(I157*H157,2)</f>
        <v>0</v>
      </c>
      <c r="BL157" s="17" t="s">
        <v>114</v>
      </c>
      <c r="BM157" s="215" t="s">
        <v>204</v>
      </c>
    </row>
    <row r="158" s="2" customFormat="1">
      <c r="A158" s="38"/>
      <c r="B158" s="39"/>
      <c r="C158" s="40"/>
      <c r="D158" s="222" t="s">
        <v>123</v>
      </c>
      <c r="E158" s="40"/>
      <c r="F158" s="223" t="s">
        <v>205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123</v>
      </c>
      <c r="AU158" s="17" t="s">
        <v>78</v>
      </c>
    </row>
    <row r="159" s="13" customFormat="1">
      <c r="A159" s="13"/>
      <c r="B159" s="224"/>
      <c r="C159" s="225"/>
      <c r="D159" s="217" t="s">
        <v>125</v>
      </c>
      <c r="E159" s="226" t="s">
        <v>18</v>
      </c>
      <c r="F159" s="227" t="s">
        <v>206</v>
      </c>
      <c r="G159" s="225"/>
      <c r="H159" s="228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125</v>
      </c>
      <c r="AU159" s="234" t="s">
        <v>78</v>
      </c>
      <c r="AV159" s="13" t="s">
        <v>78</v>
      </c>
      <c r="AW159" s="13" t="s">
        <v>30</v>
      </c>
      <c r="AX159" s="13" t="s">
        <v>7</v>
      </c>
      <c r="AY159" s="234" t="s">
        <v>107</v>
      </c>
    </row>
    <row r="160" s="14" customFormat="1">
      <c r="A160" s="14"/>
      <c r="B160" s="235"/>
      <c r="C160" s="236"/>
      <c r="D160" s="217" t="s">
        <v>125</v>
      </c>
      <c r="E160" s="237" t="s">
        <v>18</v>
      </c>
      <c r="F160" s="238" t="s">
        <v>127</v>
      </c>
      <c r="G160" s="236"/>
      <c r="H160" s="239">
        <v>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125</v>
      </c>
      <c r="AU160" s="245" t="s">
        <v>78</v>
      </c>
      <c r="AV160" s="14" t="s">
        <v>114</v>
      </c>
      <c r="AW160" s="14" t="s">
        <v>30</v>
      </c>
      <c r="AX160" s="14" t="s">
        <v>76</v>
      </c>
      <c r="AY160" s="245" t="s">
        <v>107</v>
      </c>
    </row>
    <row r="161" s="2" customFormat="1" ht="24.15" customHeight="1">
      <c r="A161" s="38"/>
      <c r="B161" s="39"/>
      <c r="C161" s="204" t="s">
        <v>207</v>
      </c>
      <c r="D161" s="204" t="s">
        <v>109</v>
      </c>
      <c r="E161" s="205" t="s">
        <v>208</v>
      </c>
      <c r="F161" s="206" t="s">
        <v>209</v>
      </c>
      <c r="G161" s="207" t="s">
        <v>120</v>
      </c>
      <c r="H161" s="208">
        <v>4</v>
      </c>
      <c r="I161" s="209"/>
      <c r="J161" s="210">
        <f>ROUND(I161*H161,2)</f>
        <v>0</v>
      </c>
      <c r="K161" s="206" t="s">
        <v>121</v>
      </c>
      <c r="L161" s="44"/>
      <c r="M161" s="211" t="s">
        <v>18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114</v>
      </c>
      <c r="AT161" s="215" t="s">
        <v>109</v>
      </c>
      <c r="AU161" s="215" t="s">
        <v>78</v>
      </c>
      <c r="AY161" s="17" t="s">
        <v>107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76</v>
      </c>
      <c r="BK161" s="216">
        <f>ROUND(I161*H161,2)</f>
        <v>0</v>
      </c>
      <c r="BL161" s="17" t="s">
        <v>114</v>
      </c>
      <c r="BM161" s="215" t="s">
        <v>210</v>
      </c>
    </row>
    <row r="162" s="2" customFormat="1">
      <c r="A162" s="38"/>
      <c r="B162" s="39"/>
      <c r="C162" s="40"/>
      <c r="D162" s="222" t="s">
        <v>123</v>
      </c>
      <c r="E162" s="40"/>
      <c r="F162" s="223" t="s">
        <v>211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123</v>
      </c>
      <c r="AU162" s="17" t="s">
        <v>78</v>
      </c>
    </row>
    <row r="163" s="13" customFormat="1">
      <c r="A163" s="13"/>
      <c r="B163" s="224"/>
      <c r="C163" s="225"/>
      <c r="D163" s="217" t="s">
        <v>125</v>
      </c>
      <c r="E163" s="226" t="s">
        <v>18</v>
      </c>
      <c r="F163" s="227" t="s">
        <v>212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125</v>
      </c>
      <c r="AU163" s="234" t="s">
        <v>78</v>
      </c>
      <c r="AV163" s="13" t="s">
        <v>78</v>
      </c>
      <c r="AW163" s="13" t="s">
        <v>30</v>
      </c>
      <c r="AX163" s="13" t="s">
        <v>7</v>
      </c>
      <c r="AY163" s="234" t="s">
        <v>107</v>
      </c>
    </row>
    <row r="164" s="13" customFormat="1">
      <c r="A164" s="13"/>
      <c r="B164" s="224"/>
      <c r="C164" s="225"/>
      <c r="D164" s="217" t="s">
        <v>125</v>
      </c>
      <c r="E164" s="226" t="s">
        <v>18</v>
      </c>
      <c r="F164" s="227" t="s">
        <v>213</v>
      </c>
      <c r="G164" s="225"/>
      <c r="H164" s="228">
        <v>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125</v>
      </c>
      <c r="AU164" s="234" t="s">
        <v>78</v>
      </c>
      <c r="AV164" s="13" t="s">
        <v>78</v>
      </c>
      <c r="AW164" s="13" t="s">
        <v>30</v>
      </c>
      <c r="AX164" s="13" t="s">
        <v>7</v>
      </c>
      <c r="AY164" s="234" t="s">
        <v>107</v>
      </c>
    </row>
    <row r="165" s="13" customFormat="1">
      <c r="A165" s="13"/>
      <c r="B165" s="224"/>
      <c r="C165" s="225"/>
      <c r="D165" s="217" t="s">
        <v>125</v>
      </c>
      <c r="E165" s="226" t="s">
        <v>18</v>
      </c>
      <c r="F165" s="227" t="s">
        <v>214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125</v>
      </c>
      <c r="AU165" s="234" t="s">
        <v>78</v>
      </c>
      <c r="AV165" s="13" t="s">
        <v>78</v>
      </c>
      <c r="AW165" s="13" t="s">
        <v>30</v>
      </c>
      <c r="AX165" s="13" t="s">
        <v>7</v>
      </c>
      <c r="AY165" s="234" t="s">
        <v>107</v>
      </c>
    </row>
    <row r="166" s="13" customFormat="1">
      <c r="A166" s="13"/>
      <c r="B166" s="224"/>
      <c r="C166" s="225"/>
      <c r="D166" s="217" t="s">
        <v>125</v>
      </c>
      <c r="E166" s="226" t="s">
        <v>18</v>
      </c>
      <c r="F166" s="227" t="s">
        <v>133</v>
      </c>
      <c r="G166" s="225"/>
      <c r="H166" s="228">
        <v>1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125</v>
      </c>
      <c r="AU166" s="234" t="s">
        <v>78</v>
      </c>
      <c r="AV166" s="13" t="s">
        <v>78</v>
      </c>
      <c r="AW166" s="13" t="s">
        <v>30</v>
      </c>
      <c r="AX166" s="13" t="s">
        <v>7</v>
      </c>
      <c r="AY166" s="234" t="s">
        <v>107</v>
      </c>
    </row>
    <row r="167" s="14" customFormat="1">
      <c r="A167" s="14"/>
      <c r="B167" s="235"/>
      <c r="C167" s="236"/>
      <c r="D167" s="217" t="s">
        <v>125</v>
      </c>
      <c r="E167" s="237" t="s">
        <v>18</v>
      </c>
      <c r="F167" s="238" t="s">
        <v>127</v>
      </c>
      <c r="G167" s="236"/>
      <c r="H167" s="239">
        <v>4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125</v>
      </c>
      <c r="AU167" s="245" t="s">
        <v>78</v>
      </c>
      <c r="AV167" s="14" t="s">
        <v>114</v>
      </c>
      <c r="AW167" s="14" t="s">
        <v>30</v>
      </c>
      <c r="AX167" s="14" t="s">
        <v>76</v>
      </c>
      <c r="AY167" s="245" t="s">
        <v>107</v>
      </c>
    </row>
    <row r="168" s="2" customFormat="1" ht="24.15" customHeight="1">
      <c r="A168" s="38"/>
      <c r="B168" s="39"/>
      <c r="C168" s="204" t="s">
        <v>215</v>
      </c>
      <c r="D168" s="204" t="s">
        <v>109</v>
      </c>
      <c r="E168" s="205" t="s">
        <v>216</v>
      </c>
      <c r="F168" s="206" t="s">
        <v>217</v>
      </c>
      <c r="G168" s="207" t="s">
        <v>120</v>
      </c>
      <c r="H168" s="208">
        <v>1</v>
      </c>
      <c r="I168" s="209"/>
      <c r="J168" s="210">
        <f>ROUND(I168*H168,2)</f>
        <v>0</v>
      </c>
      <c r="K168" s="206" t="s">
        <v>121</v>
      </c>
      <c r="L168" s="44"/>
      <c r="M168" s="211" t="s">
        <v>18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114</v>
      </c>
      <c r="AT168" s="215" t="s">
        <v>109</v>
      </c>
      <c r="AU168" s="215" t="s">
        <v>78</v>
      </c>
      <c r="AY168" s="17" t="s">
        <v>107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76</v>
      </c>
      <c r="BK168" s="216">
        <f>ROUND(I168*H168,2)</f>
        <v>0</v>
      </c>
      <c r="BL168" s="17" t="s">
        <v>114</v>
      </c>
      <c r="BM168" s="215" t="s">
        <v>218</v>
      </c>
    </row>
    <row r="169" s="2" customFormat="1">
      <c r="A169" s="38"/>
      <c r="B169" s="39"/>
      <c r="C169" s="40"/>
      <c r="D169" s="222" t="s">
        <v>123</v>
      </c>
      <c r="E169" s="40"/>
      <c r="F169" s="223" t="s">
        <v>219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123</v>
      </c>
      <c r="AU169" s="17" t="s">
        <v>78</v>
      </c>
    </row>
    <row r="170" s="13" customFormat="1">
      <c r="A170" s="13"/>
      <c r="B170" s="224"/>
      <c r="C170" s="225"/>
      <c r="D170" s="217" t="s">
        <v>125</v>
      </c>
      <c r="E170" s="226" t="s">
        <v>18</v>
      </c>
      <c r="F170" s="227" t="s">
        <v>133</v>
      </c>
      <c r="G170" s="225"/>
      <c r="H170" s="228">
        <v>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125</v>
      </c>
      <c r="AU170" s="234" t="s">
        <v>78</v>
      </c>
      <c r="AV170" s="13" t="s">
        <v>78</v>
      </c>
      <c r="AW170" s="13" t="s">
        <v>30</v>
      </c>
      <c r="AX170" s="13" t="s">
        <v>7</v>
      </c>
      <c r="AY170" s="234" t="s">
        <v>107</v>
      </c>
    </row>
    <row r="171" s="14" customFormat="1">
      <c r="A171" s="14"/>
      <c r="B171" s="235"/>
      <c r="C171" s="236"/>
      <c r="D171" s="217" t="s">
        <v>125</v>
      </c>
      <c r="E171" s="237" t="s">
        <v>18</v>
      </c>
      <c r="F171" s="238" t="s">
        <v>127</v>
      </c>
      <c r="G171" s="236"/>
      <c r="H171" s="239">
        <v>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125</v>
      </c>
      <c r="AU171" s="245" t="s">
        <v>78</v>
      </c>
      <c r="AV171" s="14" t="s">
        <v>114</v>
      </c>
      <c r="AW171" s="14" t="s">
        <v>30</v>
      </c>
      <c r="AX171" s="14" t="s">
        <v>76</v>
      </c>
      <c r="AY171" s="245" t="s">
        <v>107</v>
      </c>
    </row>
    <row r="172" s="2" customFormat="1" ht="24.15" customHeight="1">
      <c r="A172" s="38"/>
      <c r="B172" s="39"/>
      <c r="C172" s="204" t="s">
        <v>220</v>
      </c>
      <c r="D172" s="204" t="s">
        <v>109</v>
      </c>
      <c r="E172" s="205" t="s">
        <v>221</v>
      </c>
      <c r="F172" s="206" t="s">
        <v>222</v>
      </c>
      <c r="G172" s="207" t="s">
        <v>120</v>
      </c>
      <c r="H172" s="208">
        <v>1</v>
      </c>
      <c r="I172" s="209"/>
      <c r="J172" s="210">
        <f>ROUND(I172*H172,2)</f>
        <v>0</v>
      </c>
      <c r="K172" s="206" t="s">
        <v>121</v>
      </c>
      <c r="L172" s="44"/>
      <c r="M172" s="211" t="s">
        <v>18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114</v>
      </c>
      <c r="AT172" s="215" t="s">
        <v>109</v>
      </c>
      <c r="AU172" s="215" t="s">
        <v>78</v>
      </c>
      <c r="AY172" s="17" t="s">
        <v>107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76</v>
      </c>
      <c r="BK172" s="216">
        <f>ROUND(I172*H172,2)</f>
        <v>0</v>
      </c>
      <c r="BL172" s="17" t="s">
        <v>114</v>
      </c>
      <c r="BM172" s="215" t="s">
        <v>223</v>
      </c>
    </row>
    <row r="173" s="2" customFormat="1">
      <c r="A173" s="38"/>
      <c r="B173" s="39"/>
      <c r="C173" s="40"/>
      <c r="D173" s="222" t="s">
        <v>123</v>
      </c>
      <c r="E173" s="40"/>
      <c r="F173" s="223" t="s">
        <v>224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123</v>
      </c>
      <c r="AU173" s="17" t="s">
        <v>78</v>
      </c>
    </row>
    <row r="174" s="13" customFormat="1">
      <c r="A174" s="13"/>
      <c r="B174" s="224"/>
      <c r="C174" s="225"/>
      <c r="D174" s="217" t="s">
        <v>125</v>
      </c>
      <c r="E174" s="226" t="s">
        <v>18</v>
      </c>
      <c r="F174" s="227" t="s">
        <v>133</v>
      </c>
      <c r="G174" s="225"/>
      <c r="H174" s="228">
        <v>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125</v>
      </c>
      <c r="AU174" s="234" t="s">
        <v>78</v>
      </c>
      <c r="AV174" s="13" t="s">
        <v>78</v>
      </c>
      <c r="AW174" s="13" t="s">
        <v>30</v>
      </c>
      <c r="AX174" s="13" t="s">
        <v>7</v>
      </c>
      <c r="AY174" s="234" t="s">
        <v>107</v>
      </c>
    </row>
    <row r="175" s="14" customFormat="1">
      <c r="A175" s="14"/>
      <c r="B175" s="235"/>
      <c r="C175" s="236"/>
      <c r="D175" s="217" t="s">
        <v>125</v>
      </c>
      <c r="E175" s="237" t="s">
        <v>18</v>
      </c>
      <c r="F175" s="238" t="s">
        <v>127</v>
      </c>
      <c r="G175" s="236"/>
      <c r="H175" s="239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125</v>
      </c>
      <c r="AU175" s="245" t="s">
        <v>78</v>
      </c>
      <c r="AV175" s="14" t="s">
        <v>114</v>
      </c>
      <c r="AW175" s="14" t="s">
        <v>30</v>
      </c>
      <c r="AX175" s="14" t="s">
        <v>76</v>
      </c>
      <c r="AY175" s="245" t="s">
        <v>107</v>
      </c>
    </row>
    <row r="176" s="2" customFormat="1" ht="24.15" customHeight="1">
      <c r="A176" s="38"/>
      <c r="B176" s="39"/>
      <c r="C176" s="204" t="s">
        <v>225</v>
      </c>
      <c r="D176" s="204" t="s">
        <v>109</v>
      </c>
      <c r="E176" s="205" t="s">
        <v>226</v>
      </c>
      <c r="F176" s="206" t="s">
        <v>227</v>
      </c>
      <c r="G176" s="207" t="s">
        <v>120</v>
      </c>
      <c r="H176" s="208">
        <v>1</v>
      </c>
      <c r="I176" s="209"/>
      <c r="J176" s="210">
        <f>ROUND(I176*H176,2)</f>
        <v>0</v>
      </c>
      <c r="K176" s="206" t="s">
        <v>121</v>
      </c>
      <c r="L176" s="44"/>
      <c r="M176" s="211" t="s">
        <v>18</v>
      </c>
      <c r="N176" s="212" t="s">
        <v>40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114</v>
      </c>
      <c r="AT176" s="215" t="s">
        <v>109</v>
      </c>
      <c r="AU176" s="215" t="s">
        <v>78</v>
      </c>
      <c r="AY176" s="17" t="s">
        <v>107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76</v>
      </c>
      <c r="BK176" s="216">
        <f>ROUND(I176*H176,2)</f>
        <v>0</v>
      </c>
      <c r="BL176" s="17" t="s">
        <v>114</v>
      </c>
      <c r="BM176" s="215" t="s">
        <v>228</v>
      </c>
    </row>
    <row r="177" s="2" customFormat="1">
      <c r="A177" s="38"/>
      <c r="B177" s="39"/>
      <c r="C177" s="40"/>
      <c r="D177" s="222" t="s">
        <v>123</v>
      </c>
      <c r="E177" s="40"/>
      <c r="F177" s="223" t="s">
        <v>229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123</v>
      </c>
      <c r="AU177" s="17" t="s">
        <v>78</v>
      </c>
    </row>
    <row r="178" s="13" customFormat="1">
      <c r="A178" s="13"/>
      <c r="B178" s="224"/>
      <c r="C178" s="225"/>
      <c r="D178" s="217" t="s">
        <v>125</v>
      </c>
      <c r="E178" s="226" t="s">
        <v>18</v>
      </c>
      <c r="F178" s="227" t="s">
        <v>230</v>
      </c>
      <c r="G178" s="225"/>
      <c r="H178" s="228">
        <v>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125</v>
      </c>
      <c r="AU178" s="234" t="s">
        <v>78</v>
      </c>
      <c r="AV178" s="13" t="s">
        <v>78</v>
      </c>
      <c r="AW178" s="13" t="s">
        <v>30</v>
      </c>
      <c r="AX178" s="13" t="s">
        <v>7</v>
      </c>
      <c r="AY178" s="234" t="s">
        <v>107</v>
      </c>
    </row>
    <row r="179" s="14" customFormat="1">
      <c r="A179" s="14"/>
      <c r="B179" s="235"/>
      <c r="C179" s="236"/>
      <c r="D179" s="217" t="s">
        <v>125</v>
      </c>
      <c r="E179" s="237" t="s">
        <v>18</v>
      </c>
      <c r="F179" s="238" t="s">
        <v>127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125</v>
      </c>
      <c r="AU179" s="245" t="s">
        <v>78</v>
      </c>
      <c r="AV179" s="14" t="s">
        <v>114</v>
      </c>
      <c r="AW179" s="14" t="s">
        <v>30</v>
      </c>
      <c r="AX179" s="14" t="s">
        <v>76</v>
      </c>
      <c r="AY179" s="245" t="s">
        <v>107</v>
      </c>
    </row>
    <row r="180" s="2" customFormat="1" ht="24.15" customHeight="1">
      <c r="A180" s="38"/>
      <c r="B180" s="39"/>
      <c r="C180" s="204" t="s">
        <v>231</v>
      </c>
      <c r="D180" s="204" t="s">
        <v>109</v>
      </c>
      <c r="E180" s="205" t="s">
        <v>232</v>
      </c>
      <c r="F180" s="206" t="s">
        <v>233</v>
      </c>
      <c r="G180" s="207" t="s">
        <v>120</v>
      </c>
      <c r="H180" s="208">
        <v>2</v>
      </c>
      <c r="I180" s="209"/>
      <c r="J180" s="210">
        <f>ROUND(I180*H180,2)</f>
        <v>0</v>
      </c>
      <c r="K180" s="206" t="s">
        <v>121</v>
      </c>
      <c r="L180" s="44"/>
      <c r="M180" s="211" t="s">
        <v>18</v>
      </c>
      <c r="N180" s="212" t="s">
        <v>40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114</v>
      </c>
      <c r="AT180" s="215" t="s">
        <v>109</v>
      </c>
      <c r="AU180" s="215" t="s">
        <v>78</v>
      </c>
      <c r="AY180" s="17" t="s">
        <v>107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76</v>
      </c>
      <c r="BK180" s="216">
        <f>ROUND(I180*H180,2)</f>
        <v>0</v>
      </c>
      <c r="BL180" s="17" t="s">
        <v>114</v>
      </c>
      <c r="BM180" s="215" t="s">
        <v>234</v>
      </c>
    </row>
    <row r="181" s="2" customFormat="1">
      <c r="A181" s="38"/>
      <c r="B181" s="39"/>
      <c r="C181" s="40"/>
      <c r="D181" s="222" t="s">
        <v>123</v>
      </c>
      <c r="E181" s="40"/>
      <c r="F181" s="223" t="s">
        <v>235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123</v>
      </c>
      <c r="AU181" s="17" t="s">
        <v>78</v>
      </c>
    </row>
    <row r="182" s="2" customFormat="1" ht="24.15" customHeight="1">
      <c r="A182" s="38"/>
      <c r="B182" s="39"/>
      <c r="C182" s="204" t="s">
        <v>236</v>
      </c>
      <c r="D182" s="204" t="s">
        <v>109</v>
      </c>
      <c r="E182" s="205" t="s">
        <v>237</v>
      </c>
      <c r="F182" s="206" t="s">
        <v>238</v>
      </c>
      <c r="G182" s="207" t="s">
        <v>120</v>
      </c>
      <c r="H182" s="208">
        <v>1</v>
      </c>
      <c r="I182" s="209"/>
      <c r="J182" s="210">
        <f>ROUND(I182*H182,2)</f>
        <v>0</v>
      </c>
      <c r="K182" s="206" t="s">
        <v>121</v>
      </c>
      <c r="L182" s="44"/>
      <c r="M182" s="211" t="s">
        <v>18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114</v>
      </c>
      <c r="AT182" s="215" t="s">
        <v>109</v>
      </c>
      <c r="AU182" s="215" t="s">
        <v>78</v>
      </c>
      <c r="AY182" s="17" t="s">
        <v>107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76</v>
      </c>
      <c r="BK182" s="216">
        <f>ROUND(I182*H182,2)</f>
        <v>0</v>
      </c>
      <c r="BL182" s="17" t="s">
        <v>114</v>
      </c>
      <c r="BM182" s="215" t="s">
        <v>239</v>
      </c>
    </row>
    <row r="183" s="2" customFormat="1">
      <c r="A183" s="38"/>
      <c r="B183" s="39"/>
      <c r="C183" s="40"/>
      <c r="D183" s="222" t="s">
        <v>123</v>
      </c>
      <c r="E183" s="40"/>
      <c r="F183" s="223" t="s">
        <v>240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123</v>
      </c>
      <c r="AU183" s="17" t="s">
        <v>78</v>
      </c>
    </row>
    <row r="184" s="2" customFormat="1" ht="24.15" customHeight="1">
      <c r="A184" s="38"/>
      <c r="B184" s="39"/>
      <c r="C184" s="204" t="s">
        <v>241</v>
      </c>
      <c r="D184" s="204" t="s">
        <v>109</v>
      </c>
      <c r="E184" s="205" t="s">
        <v>242</v>
      </c>
      <c r="F184" s="206" t="s">
        <v>243</v>
      </c>
      <c r="G184" s="207" t="s">
        <v>120</v>
      </c>
      <c r="H184" s="208">
        <v>9</v>
      </c>
      <c r="I184" s="209"/>
      <c r="J184" s="210">
        <f>ROUND(I184*H184,2)</f>
        <v>0</v>
      </c>
      <c r="K184" s="206" t="s">
        <v>121</v>
      </c>
      <c r="L184" s="44"/>
      <c r="M184" s="211" t="s">
        <v>18</v>
      </c>
      <c r="N184" s="212" t="s">
        <v>40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114</v>
      </c>
      <c r="AT184" s="215" t="s">
        <v>109</v>
      </c>
      <c r="AU184" s="215" t="s">
        <v>78</v>
      </c>
      <c r="AY184" s="17" t="s">
        <v>107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76</v>
      </c>
      <c r="BK184" s="216">
        <f>ROUND(I184*H184,2)</f>
        <v>0</v>
      </c>
      <c r="BL184" s="17" t="s">
        <v>114</v>
      </c>
      <c r="BM184" s="215" t="s">
        <v>244</v>
      </c>
    </row>
    <row r="185" s="2" customFormat="1">
      <c r="A185" s="38"/>
      <c r="B185" s="39"/>
      <c r="C185" s="40"/>
      <c r="D185" s="222" t="s">
        <v>123</v>
      </c>
      <c r="E185" s="40"/>
      <c r="F185" s="223" t="s">
        <v>245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123</v>
      </c>
      <c r="AU185" s="17" t="s">
        <v>78</v>
      </c>
    </row>
    <row r="186" s="2" customFormat="1" ht="24.15" customHeight="1">
      <c r="A186" s="38"/>
      <c r="B186" s="39"/>
      <c r="C186" s="204" t="s">
        <v>246</v>
      </c>
      <c r="D186" s="204" t="s">
        <v>109</v>
      </c>
      <c r="E186" s="205" t="s">
        <v>247</v>
      </c>
      <c r="F186" s="206" t="s">
        <v>248</v>
      </c>
      <c r="G186" s="207" t="s">
        <v>120</v>
      </c>
      <c r="H186" s="208">
        <v>18</v>
      </c>
      <c r="I186" s="209"/>
      <c r="J186" s="210">
        <f>ROUND(I186*H186,2)</f>
        <v>0</v>
      </c>
      <c r="K186" s="206" t="s">
        <v>121</v>
      </c>
      <c r="L186" s="44"/>
      <c r="M186" s="211" t="s">
        <v>18</v>
      </c>
      <c r="N186" s="212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114</v>
      </c>
      <c r="AT186" s="215" t="s">
        <v>109</v>
      </c>
      <c r="AU186" s="215" t="s">
        <v>78</v>
      </c>
      <c r="AY186" s="17" t="s">
        <v>107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76</v>
      </c>
      <c r="BK186" s="216">
        <f>ROUND(I186*H186,2)</f>
        <v>0</v>
      </c>
      <c r="BL186" s="17" t="s">
        <v>114</v>
      </c>
      <c r="BM186" s="215" t="s">
        <v>249</v>
      </c>
    </row>
    <row r="187" s="2" customFormat="1">
      <c r="A187" s="38"/>
      <c r="B187" s="39"/>
      <c r="C187" s="40"/>
      <c r="D187" s="222" t="s">
        <v>123</v>
      </c>
      <c r="E187" s="40"/>
      <c r="F187" s="223" t="s">
        <v>250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123</v>
      </c>
      <c r="AU187" s="17" t="s">
        <v>78</v>
      </c>
    </row>
    <row r="188" s="2" customFormat="1" ht="24.15" customHeight="1">
      <c r="A188" s="38"/>
      <c r="B188" s="39"/>
      <c r="C188" s="204" t="s">
        <v>251</v>
      </c>
      <c r="D188" s="204" t="s">
        <v>109</v>
      </c>
      <c r="E188" s="205" t="s">
        <v>252</v>
      </c>
      <c r="F188" s="206" t="s">
        <v>253</v>
      </c>
      <c r="G188" s="207" t="s">
        <v>120</v>
      </c>
      <c r="H188" s="208">
        <v>13</v>
      </c>
      <c r="I188" s="209"/>
      <c r="J188" s="210">
        <f>ROUND(I188*H188,2)</f>
        <v>0</v>
      </c>
      <c r="K188" s="206" t="s">
        <v>121</v>
      </c>
      <c r="L188" s="44"/>
      <c r="M188" s="211" t="s">
        <v>18</v>
      </c>
      <c r="N188" s="212" t="s">
        <v>40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114</v>
      </c>
      <c r="AT188" s="215" t="s">
        <v>109</v>
      </c>
      <c r="AU188" s="215" t="s">
        <v>78</v>
      </c>
      <c r="AY188" s="17" t="s">
        <v>107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76</v>
      </c>
      <c r="BK188" s="216">
        <f>ROUND(I188*H188,2)</f>
        <v>0</v>
      </c>
      <c r="BL188" s="17" t="s">
        <v>114</v>
      </c>
      <c r="BM188" s="215" t="s">
        <v>254</v>
      </c>
    </row>
    <row r="189" s="2" customFormat="1">
      <c r="A189" s="38"/>
      <c r="B189" s="39"/>
      <c r="C189" s="40"/>
      <c r="D189" s="222" t="s">
        <v>123</v>
      </c>
      <c r="E189" s="40"/>
      <c r="F189" s="223" t="s">
        <v>255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123</v>
      </c>
      <c r="AU189" s="17" t="s">
        <v>78</v>
      </c>
    </row>
    <row r="190" s="2" customFormat="1" ht="24.15" customHeight="1">
      <c r="A190" s="38"/>
      <c r="B190" s="39"/>
      <c r="C190" s="204" t="s">
        <v>256</v>
      </c>
      <c r="D190" s="204" t="s">
        <v>109</v>
      </c>
      <c r="E190" s="205" t="s">
        <v>257</v>
      </c>
      <c r="F190" s="206" t="s">
        <v>258</v>
      </c>
      <c r="G190" s="207" t="s">
        <v>120</v>
      </c>
      <c r="H190" s="208">
        <v>3</v>
      </c>
      <c r="I190" s="209"/>
      <c r="J190" s="210">
        <f>ROUND(I190*H190,2)</f>
        <v>0</v>
      </c>
      <c r="K190" s="206" t="s">
        <v>121</v>
      </c>
      <c r="L190" s="44"/>
      <c r="M190" s="211" t="s">
        <v>18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114</v>
      </c>
      <c r="AT190" s="215" t="s">
        <v>109</v>
      </c>
      <c r="AU190" s="215" t="s">
        <v>78</v>
      </c>
      <c r="AY190" s="17" t="s">
        <v>107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76</v>
      </c>
      <c r="BK190" s="216">
        <f>ROUND(I190*H190,2)</f>
        <v>0</v>
      </c>
      <c r="BL190" s="17" t="s">
        <v>114</v>
      </c>
      <c r="BM190" s="215" t="s">
        <v>259</v>
      </c>
    </row>
    <row r="191" s="2" customFormat="1">
      <c r="A191" s="38"/>
      <c r="B191" s="39"/>
      <c r="C191" s="40"/>
      <c r="D191" s="222" t="s">
        <v>123</v>
      </c>
      <c r="E191" s="40"/>
      <c r="F191" s="223" t="s">
        <v>260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123</v>
      </c>
      <c r="AU191" s="17" t="s">
        <v>78</v>
      </c>
    </row>
    <row r="192" s="2" customFormat="1" ht="33" customHeight="1">
      <c r="A192" s="38"/>
      <c r="B192" s="39"/>
      <c r="C192" s="204" t="s">
        <v>261</v>
      </c>
      <c r="D192" s="204" t="s">
        <v>109</v>
      </c>
      <c r="E192" s="205" t="s">
        <v>262</v>
      </c>
      <c r="F192" s="206" t="s">
        <v>263</v>
      </c>
      <c r="G192" s="207" t="s">
        <v>120</v>
      </c>
      <c r="H192" s="208">
        <v>8</v>
      </c>
      <c r="I192" s="209"/>
      <c r="J192" s="210">
        <f>ROUND(I192*H192,2)</f>
        <v>0</v>
      </c>
      <c r="K192" s="206" t="s">
        <v>121</v>
      </c>
      <c r="L192" s="44"/>
      <c r="M192" s="211" t="s">
        <v>18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114</v>
      </c>
      <c r="AT192" s="215" t="s">
        <v>109</v>
      </c>
      <c r="AU192" s="215" t="s">
        <v>78</v>
      </c>
      <c r="AY192" s="17" t="s">
        <v>107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76</v>
      </c>
      <c r="BK192" s="216">
        <f>ROUND(I192*H192,2)</f>
        <v>0</v>
      </c>
      <c r="BL192" s="17" t="s">
        <v>114</v>
      </c>
      <c r="BM192" s="215" t="s">
        <v>264</v>
      </c>
    </row>
    <row r="193" s="2" customFormat="1">
      <c r="A193" s="38"/>
      <c r="B193" s="39"/>
      <c r="C193" s="40"/>
      <c r="D193" s="222" t="s">
        <v>123</v>
      </c>
      <c r="E193" s="40"/>
      <c r="F193" s="223" t="s">
        <v>265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123</v>
      </c>
      <c r="AU193" s="17" t="s">
        <v>78</v>
      </c>
    </row>
    <row r="194" s="2" customFormat="1">
      <c r="A194" s="38"/>
      <c r="B194" s="39"/>
      <c r="C194" s="40"/>
      <c r="D194" s="217" t="s">
        <v>116</v>
      </c>
      <c r="E194" s="40"/>
      <c r="F194" s="218" t="s">
        <v>266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116</v>
      </c>
      <c r="AU194" s="17" t="s">
        <v>78</v>
      </c>
    </row>
    <row r="195" s="13" customFormat="1">
      <c r="A195" s="13"/>
      <c r="B195" s="224"/>
      <c r="C195" s="225"/>
      <c r="D195" s="217" t="s">
        <v>125</v>
      </c>
      <c r="E195" s="225"/>
      <c r="F195" s="227" t="s">
        <v>267</v>
      </c>
      <c r="G195" s="225"/>
      <c r="H195" s="228">
        <v>8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125</v>
      </c>
      <c r="AU195" s="234" t="s">
        <v>78</v>
      </c>
      <c r="AV195" s="13" t="s">
        <v>78</v>
      </c>
      <c r="AW195" s="13" t="s">
        <v>4</v>
      </c>
      <c r="AX195" s="13" t="s">
        <v>76</v>
      </c>
      <c r="AY195" s="234" t="s">
        <v>107</v>
      </c>
    </row>
    <row r="196" s="2" customFormat="1" ht="33" customHeight="1">
      <c r="A196" s="38"/>
      <c r="B196" s="39"/>
      <c r="C196" s="204" t="s">
        <v>268</v>
      </c>
      <c r="D196" s="204" t="s">
        <v>109</v>
      </c>
      <c r="E196" s="205" t="s">
        <v>269</v>
      </c>
      <c r="F196" s="206" t="s">
        <v>270</v>
      </c>
      <c r="G196" s="207" t="s">
        <v>120</v>
      </c>
      <c r="H196" s="208">
        <v>4</v>
      </c>
      <c r="I196" s="209"/>
      <c r="J196" s="210">
        <f>ROUND(I196*H196,2)</f>
        <v>0</v>
      </c>
      <c r="K196" s="206" t="s">
        <v>121</v>
      </c>
      <c r="L196" s="44"/>
      <c r="M196" s="211" t="s">
        <v>18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114</v>
      </c>
      <c r="AT196" s="215" t="s">
        <v>109</v>
      </c>
      <c r="AU196" s="215" t="s">
        <v>78</v>
      </c>
      <c r="AY196" s="17" t="s">
        <v>107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76</v>
      </c>
      <c r="BK196" s="216">
        <f>ROUND(I196*H196,2)</f>
        <v>0</v>
      </c>
      <c r="BL196" s="17" t="s">
        <v>114</v>
      </c>
      <c r="BM196" s="215" t="s">
        <v>271</v>
      </c>
    </row>
    <row r="197" s="2" customFormat="1">
      <c r="A197" s="38"/>
      <c r="B197" s="39"/>
      <c r="C197" s="40"/>
      <c r="D197" s="222" t="s">
        <v>123</v>
      </c>
      <c r="E197" s="40"/>
      <c r="F197" s="223" t="s">
        <v>272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123</v>
      </c>
      <c r="AU197" s="17" t="s">
        <v>78</v>
      </c>
    </row>
    <row r="198" s="2" customFormat="1">
      <c r="A198" s="38"/>
      <c r="B198" s="39"/>
      <c r="C198" s="40"/>
      <c r="D198" s="217" t="s">
        <v>116</v>
      </c>
      <c r="E198" s="40"/>
      <c r="F198" s="218" t="s">
        <v>266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116</v>
      </c>
      <c r="AU198" s="17" t="s">
        <v>78</v>
      </c>
    </row>
    <row r="199" s="13" customFormat="1">
      <c r="A199" s="13"/>
      <c r="B199" s="224"/>
      <c r="C199" s="225"/>
      <c r="D199" s="217" t="s">
        <v>125</v>
      </c>
      <c r="E199" s="225"/>
      <c r="F199" s="227" t="s">
        <v>273</v>
      </c>
      <c r="G199" s="225"/>
      <c r="H199" s="228">
        <v>4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125</v>
      </c>
      <c r="AU199" s="234" t="s">
        <v>78</v>
      </c>
      <c r="AV199" s="13" t="s">
        <v>78</v>
      </c>
      <c r="AW199" s="13" t="s">
        <v>4</v>
      </c>
      <c r="AX199" s="13" t="s">
        <v>76</v>
      </c>
      <c r="AY199" s="234" t="s">
        <v>107</v>
      </c>
    </row>
    <row r="200" s="2" customFormat="1" ht="33" customHeight="1">
      <c r="A200" s="38"/>
      <c r="B200" s="39"/>
      <c r="C200" s="204" t="s">
        <v>274</v>
      </c>
      <c r="D200" s="204" t="s">
        <v>109</v>
      </c>
      <c r="E200" s="205" t="s">
        <v>275</v>
      </c>
      <c r="F200" s="206" t="s">
        <v>276</v>
      </c>
      <c r="G200" s="207" t="s">
        <v>120</v>
      </c>
      <c r="H200" s="208">
        <v>36</v>
      </c>
      <c r="I200" s="209"/>
      <c r="J200" s="210">
        <f>ROUND(I200*H200,2)</f>
        <v>0</v>
      </c>
      <c r="K200" s="206" t="s">
        <v>121</v>
      </c>
      <c r="L200" s="44"/>
      <c r="M200" s="211" t="s">
        <v>18</v>
      </c>
      <c r="N200" s="212" t="s">
        <v>40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114</v>
      </c>
      <c r="AT200" s="215" t="s">
        <v>109</v>
      </c>
      <c r="AU200" s="215" t="s">
        <v>78</v>
      </c>
      <c r="AY200" s="17" t="s">
        <v>107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76</v>
      </c>
      <c r="BK200" s="216">
        <f>ROUND(I200*H200,2)</f>
        <v>0</v>
      </c>
      <c r="BL200" s="17" t="s">
        <v>114</v>
      </c>
      <c r="BM200" s="215" t="s">
        <v>277</v>
      </c>
    </row>
    <row r="201" s="2" customFormat="1">
      <c r="A201" s="38"/>
      <c r="B201" s="39"/>
      <c r="C201" s="40"/>
      <c r="D201" s="222" t="s">
        <v>123</v>
      </c>
      <c r="E201" s="40"/>
      <c r="F201" s="223" t="s">
        <v>278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123</v>
      </c>
      <c r="AU201" s="17" t="s">
        <v>78</v>
      </c>
    </row>
    <row r="202" s="2" customFormat="1">
      <c r="A202" s="38"/>
      <c r="B202" s="39"/>
      <c r="C202" s="40"/>
      <c r="D202" s="217" t="s">
        <v>116</v>
      </c>
      <c r="E202" s="40"/>
      <c r="F202" s="218" t="s">
        <v>266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116</v>
      </c>
      <c r="AU202" s="17" t="s">
        <v>78</v>
      </c>
    </row>
    <row r="203" s="13" customFormat="1">
      <c r="A203" s="13"/>
      <c r="B203" s="224"/>
      <c r="C203" s="225"/>
      <c r="D203" s="217" t="s">
        <v>125</v>
      </c>
      <c r="E203" s="225"/>
      <c r="F203" s="227" t="s">
        <v>279</v>
      </c>
      <c r="G203" s="225"/>
      <c r="H203" s="228">
        <v>36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125</v>
      </c>
      <c r="AU203" s="234" t="s">
        <v>78</v>
      </c>
      <c r="AV203" s="13" t="s">
        <v>78</v>
      </c>
      <c r="AW203" s="13" t="s">
        <v>4</v>
      </c>
      <c r="AX203" s="13" t="s">
        <v>76</v>
      </c>
      <c r="AY203" s="234" t="s">
        <v>107</v>
      </c>
    </row>
    <row r="204" s="2" customFormat="1" ht="33" customHeight="1">
      <c r="A204" s="38"/>
      <c r="B204" s="39"/>
      <c r="C204" s="204" t="s">
        <v>280</v>
      </c>
      <c r="D204" s="204" t="s">
        <v>109</v>
      </c>
      <c r="E204" s="205" t="s">
        <v>281</v>
      </c>
      <c r="F204" s="206" t="s">
        <v>282</v>
      </c>
      <c r="G204" s="207" t="s">
        <v>120</v>
      </c>
      <c r="H204" s="208">
        <v>72</v>
      </c>
      <c r="I204" s="209"/>
      <c r="J204" s="210">
        <f>ROUND(I204*H204,2)</f>
        <v>0</v>
      </c>
      <c r="K204" s="206" t="s">
        <v>121</v>
      </c>
      <c r="L204" s="44"/>
      <c r="M204" s="211" t="s">
        <v>18</v>
      </c>
      <c r="N204" s="212" t="s">
        <v>40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114</v>
      </c>
      <c r="AT204" s="215" t="s">
        <v>109</v>
      </c>
      <c r="AU204" s="215" t="s">
        <v>78</v>
      </c>
      <c r="AY204" s="17" t="s">
        <v>107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76</v>
      </c>
      <c r="BK204" s="216">
        <f>ROUND(I204*H204,2)</f>
        <v>0</v>
      </c>
      <c r="BL204" s="17" t="s">
        <v>114</v>
      </c>
      <c r="BM204" s="215" t="s">
        <v>283</v>
      </c>
    </row>
    <row r="205" s="2" customFormat="1">
      <c r="A205" s="38"/>
      <c r="B205" s="39"/>
      <c r="C205" s="40"/>
      <c r="D205" s="222" t="s">
        <v>123</v>
      </c>
      <c r="E205" s="40"/>
      <c r="F205" s="223" t="s">
        <v>284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123</v>
      </c>
      <c r="AU205" s="17" t="s">
        <v>78</v>
      </c>
    </row>
    <row r="206" s="2" customFormat="1">
      <c r="A206" s="38"/>
      <c r="B206" s="39"/>
      <c r="C206" s="40"/>
      <c r="D206" s="217" t="s">
        <v>116</v>
      </c>
      <c r="E206" s="40"/>
      <c r="F206" s="218" t="s">
        <v>266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116</v>
      </c>
      <c r="AU206" s="17" t="s">
        <v>78</v>
      </c>
    </row>
    <row r="207" s="13" customFormat="1">
      <c r="A207" s="13"/>
      <c r="B207" s="224"/>
      <c r="C207" s="225"/>
      <c r="D207" s="217" t="s">
        <v>125</v>
      </c>
      <c r="E207" s="225"/>
      <c r="F207" s="227" t="s">
        <v>285</v>
      </c>
      <c r="G207" s="225"/>
      <c r="H207" s="228">
        <v>72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125</v>
      </c>
      <c r="AU207" s="234" t="s">
        <v>78</v>
      </c>
      <c r="AV207" s="13" t="s">
        <v>78</v>
      </c>
      <c r="AW207" s="13" t="s">
        <v>4</v>
      </c>
      <c r="AX207" s="13" t="s">
        <v>76</v>
      </c>
      <c r="AY207" s="234" t="s">
        <v>107</v>
      </c>
    </row>
    <row r="208" s="2" customFormat="1" ht="33" customHeight="1">
      <c r="A208" s="38"/>
      <c r="B208" s="39"/>
      <c r="C208" s="204" t="s">
        <v>286</v>
      </c>
      <c r="D208" s="204" t="s">
        <v>109</v>
      </c>
      <c r="E208" s="205" t="s">
        <v>287</v>
      </c>
      <c r="F208" s="206" t="s">
        <v>288</v>
      </c>
      <c r="G208" s="207" t="s">
        <v>120</v>
      </c>
      <c r="H208" s="208">
        <v>52</v>
      </c>
      <c r="I208" s="209"/>
      <c r="J208" s="210">
        <f>ROUND(I208*H208,2)</f>
        <v>0</v>
      </c>
      <c r="K208" s="206" t="s">
        <v>121</v>
      </c>
      <c r="L208" s="44"/>
      <c r="M208" s="211" t="s">
        <v>18</v>
      </c>
      <c r="N208" s="212" t="s">
        <v>40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114</v>
      </c>
      <c r="AT208" s="215" t="s">
        <v>109</v>
      </c>
      <c r="AU208" s="215" t="s">
        <v>78</v>
      </c>
      <c r="AY208" s="17" t="s">
        <v>107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76</v>
      </c>
      <c r="BK208" s="216">
        <f>ROUND(I208*H208,2)</f>
        <v>0</v>
      </c>
      <c r="BL208" s="17" t="s">
        <v>114</v>
      </c>
      <c r="BM208" s="215" t="s">
        <v>289</v>
      </c>
    </row>
    <row r="209" s="2" customFormat="1">
      <c r="A209" s="38"/>
      <c r="B209" s="39"/>
      <c r="C209" s="40"/>
      <c r="D209" s="222" t="s">
        <v>123</v>
      </c>
      <c r="E209" s="40"/>
      <c r="F209" s="223" t="s">
        <v>290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123</v>
      </c>
      <c r="AU209" s="17" t="s">
        <v>78</v>
      </c>
    </row>
    <row r="210" s="2" customFormat="1">
      <c r="A210" s="38"/>
      <c r="B210" s="39"/>
      <c r="C210" s="40"/>
      <c r="D210" s="217" t="s">
        <v>116</v>
      </c>
      <c r="E210" s="40"/>
      <c r="F210" s="218" t="s">
        <v>266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116</v>
      </c>
      <c r="AU210" s="17" t="s">
        <v>78</v>
      </c>
    </row>
    <row r="211" s="13" customFormat="1">
      <c r="A211" s="13"/>
      <c r="B211" s="224"/>
      <c r="C211" s="225"/>
      <c r="D211" s="217" t="s">
        <v>125</v>
      </c>
      <c r="E211" s="225"/>
      <c r="F211" s="227" t="s">
        <v>291</v>
      </c>
      <c r="G211" s="225"/>
      <c r="H211" s="228">
        <v>52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125</v>
      </c>
      <c r="AU211" s="234" t="s">
        <v>78</v>
      </c>
      <c r="AV211" s="13" t="s">
        <v>78</v>
      </c>
      <c r="AW211" s="13" t="s">
        <v>4</v>
      </c>
      <c r="AX211" s="13" t="s">
        <v>76</v>
      </c>
      <c r="AY211" s="234" t="s">
        <v>107</v>
      </c>
    </row>
    <row r="212" s="2" customFormat="1" ht="37.8" customHeight="1">
      <c r="A212" s="38"/>
      <c r="B212" s="39"/>
      <c r="C212" s="204" t="s">
        <v>292</v>
      </c>
      <c r="D212" s="204" t="s">
        <v>109</v>
      </c>
      <c r="E212" s="205" t="s">
        <v>293</v>
      </c>
      <c r="F212" s="206" t="s">
        <v>294</v>
      </c>
      <c r="G212" s="207" t="s">
        <v>120</v>
      </c>
      <c r="H212" s="208">
        <v>12</v>
      </c>
      <c r="I212" s="209"/>
      <c r="J212" s="210">
        <f>ROUND(I212*H212,2)</f>
        <v>0</v>
      </c>
      <c r="K212" s="206" t="s">
        <v>121</v>
      </c>
      <c r="L212" s="44"/>
      <c r="M212" s="211" t="s">
        <v>18</v>
      </c>
      <c r="N212" s="212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114</v>
      </c>
      <c r="AT212" s="215" t="s">
        <v>109</v>
      </c>
      <c r="AU212" s="215" t="s">
        <v>78</v>
      </c>
      <c r="AY212" s="17" t="s">
        <v>107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76</v>
      </c>
      <c r="BK212" s="216">
        <f>ROUND(I212*H212,2)</f>
        <v>0</v>
      </c>
      <c r="BL212" s="17" t="s">
        <v>114</v>
      </c>
      <c r="BM212" s="215" t="s">
        <v>295</v>
      </c>
    </row>
    <row r="213" s="2" customFormat="1">
      <c r="A213" s="38"/>
      <c r="B213" s="39"/>
      <c r="C213" s="40"/>
      <c r="D213" s="222" t="s">
        <v>123</v>
      </c>
      <c r="E213" s="40"/>
      <c r="F213" s="223" t="s">
        <v>296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123</v>
      </c>
      <c r="AU213" s="17" t="s">
        <v>78</v>
      </c>
    </row>
    <row r="214" s="2" customFormat="1">
      <c r="A214" s="38"/>
      <c r="B214" s="39"/>
      <c r="C214" s="40"/>
      <c r="D214" s="217" t="s">
        <v>116</v>
      </c>
      <c r="E214" s="40"/>
      <c r="F214" s="218" t="s">
        <v>266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116</v>
      </c>
      <c r="AU214" s="17" t="s">
        <v>78</v>
      </c>
    </row>
    <row r="215" s="13" customFormat="1">
      <c r="A215" s="13"/>
      <c r="B215" s="224"/>
      <c r="C215" s="225"/>
      <c r="D215" s="217" t="s">
        <v>125</v>
      </c>
      <c r="E215" s="225"/>
      <c r="F215" s="227" t="s">
        <v>297</v>
      </c>
      <c r="G215" s="225"/>
      <c r="H215" s="228">
        <v>12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125</v>
      </c>
      <c r="AU215" s="234" t="s">
        <v>78</v>
      </c>
      <c r="AV215" s="13" t="s">
        <v>78</v>
      </c>
      <c r="AW215" s="13" t="s">
        <v>4</v>
      </c>
      <c r="AX215" s="13" t="s">
        <v>76</v>
      </c>
      <c r="AY215" s="234" t="s">
        <v>107</v>
      </c>
    </row>
    <row r="216" s="2" customFormat="1" ht="16.5" customHeight="1">
      <c r="A216" s="38"/>
      <c r="B216" s="39"/>
      <c r="C216" s="204" t="s">
        <v>298</v>
      </c>
      <c r="D216" s="204" t="s">
        <v>109</v>
      </c>
      <c r="E216" s="205" t="s">
        <v>299</v>
      </c>
      <c r="F216" s="206" t="s">
        <v>300</v>
      </c>
      <c r="G216" s="207" t="s">
        <v>301</v>
      </c>
      <c r="H216" s="208">
        <v>28.25</v>
      </c>
      <c r="I216" s="209"/>
      <c r="J216" s="210">
        <f>ROUND(I216*H216,2)</f>
        <v>0</v>
      </c>
      <c r="K216" s="206" t="s">
        <v>18</v>
      </c>
      <c r="L216" s="44"/>
      <c r="M216" s="211" t="s">
        <v>18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114</v>
      </c>
      <c r="AT216" s="215" t="s">
        <v>109</v>
      </c>
      <c r="AU216" s="215" t="s">
        <v>78</v>
      </c>
      <c r="AY216" s="17" t="s">
        <v>107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76</v>
      </c>
      <c r="BK216" s="216">
        <f>ROUND(I216*H216,2)</f>
        <v>0</v>
      </c>
      <c r="BL216" s="17" t="s">
        <v>114</v>
      </c>
      <c r="BM216" s="215" t="s">
        <v>302</v>
      </c>
    </row>
    <row r="217" s="2" customFormat="1">
      <c r="A217" s="38"/>
      <c r="B217" s="39"/>
      <c r="C217" s="40"/>
      <c r="D217" s="217" t="s">
        <v>116</v>
      </c>
      <c r="E217" s="40"/>
      <c r="F217" s="218" t="s">
        <v>303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116</v>
      </c>
      <c r="AU217" s="17" t="s">
        <v>78</v>
      </c>
    </row>
    <row r="218" s="13" customFormat="1">
      <c r="A218" s="13"/>
      <c r="B218" s="224"/>
      <c r="C218" s="225"/>
      <c r="D218" s="217" t="s">
        <v>125</v>
      </c>
      <c r="E218" s="226" t="s">
        <v>18</v>
      </c>
      <c r="F218" s="227" t="s">
        <v>304</v>
      </c>
      <c r="G218" s="225"/>
      <c r="H218" s="228">
        <v>0.40000000000000002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125</v>
      </c>
      <c r="AU218" s="234" t="s">
        <v>78</v>
      </c>
      <c r="AV218" s="13" t="s">
        <v>78</v>
      </c>
      <c r="AW218" s="13" t="s">
        <v>30</v>
      </c>
      <c r="AX218" s="13" t="s">
        <v>7</v>
      </c>
      <c r="AY218" s="234" t="s">
        <v>107</v>
      </c>
    </row>
    <row r="219" s="13" customFormat="1">
      <c r="A219" s="13"/>
      <c r="B219" s="224"/>
      <c r="C219" s="225"/>
      <c r="D219" s="217" t="s">
        <v>125</v>
      </c>
      <c r="E219" s="226" t="s">
        <v>18</v>
      </c>
      <c r="F219" s="227" t="s">
        <v>305</v>
      </c>
      <c r="G219" s="225"/>
      <c r="H219" s="228">
        <v>0.29999999999999999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125</v>
      </c>
      <c r="AU219" s="234" t="s">
        <v>78</v>
      </c>
      <c r="AV219" s="13" t="s">
        <v>78</v>
      </c>
      <c r="AW219" s="13" t="s">
        <v>30</v>
      </c>
      <c r="AX219" s="13" t="s">
        <v>7</v>
      </c>
      <c r="AY219" s="234" t="s">
        <v>107</v>
      </c>
    </row>
    <row r="220" s="13" customFormat="1">
      <c r="A220" s="13"/>
      <c r="B220" s="224"/>
      <c r="C220" s="225"/>
      <c r="D220" s="217" t="s">
        <v>125</v>
      </c>
      <c r="E220" s="226" t="s">
        <v>18</v>
      </c>
      <c r="F220" s="227" t="s">
        <v>306</v>
      </c>
      <c r="G220" s="225"/>
      <c r="H220" s="228">
        <v>1.6000000000000001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125</v>
      </c>
      <c r="AU220" s="234" t="s">
        <v>78</v>
      </c>
      <c r="AV220" s="13" t="s">
        <v>78</v>
      </c>
      <c r="AW220" s="13" t="s">
        <v>30</v>
      </c>
      <c r="AX220" s="13" t="s">
        <v>7</v>
      </c>
      <c r="AY220" s="234" t="s">
        <v>107</v>
      </c>
    </row>
    <row r="221" s="13" customFormat="1">
      <c r="A221" s="13"/>
      <c r="B221" s="224"/>
      <c r="C221" s="225"/>
      <c r="D221" s="217" t="s">
        <v>125</v>
      </c>
      <c r="E221" s="226" t="s">
        <v>18</v>
      </c>
      <c r="F221" s="227" t="s">
        <v>307</v>
      </c>
      <c r="G221" s="225"/>
      <c r="H221" s="228">
        <v>2.5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125</v>
      </c>
      <c r="AU221" s="234" t="s">
        <v>78</v>
      </c>
      <c r="AV221" s="13" t="s">
        <v>78</v>
      </c>
      <c r="AW221" s="13" t="s">
        <v>30</v>
      </c>
      <c r="AX221" s="13" t="s">
        <v>7</v>
      </c>
      <c r="AY221" s="234" t="s">
        <v>107</v>
      </c>
    </row>
    <row r="222" s="13" customFormat="1">
      <c r="A222" s="13"/>
      <c r="B222" s="224"/>
      <c r="C222" s="225"/>
      <c r="D222" s="217" t="s">
        <v>125</v>
      </c>
      <c r="E222" s="226" t="s">
        <v>18</v>
      </c>
      <c r="F222" s="227" t="s">
        <v>308</v>
      </c>
      <c r="G222" s="225"/>
      <c r="H222" s="228">
        <v>5.4000000000000004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125</v>
      </c>
      <c r="AU222" s="234" t="s">
        <v>78</v>
      </c>
      <c r="AV222" s="13" t="s">
        <v>78</v>
      </c>
      <c r="AW222" s="13" t="s">
        <v>30</v>
      </c>
      <c r="AX222" s="13" t="s">
        <v>7</v>
      </c>
      <c r="AY222" s="234" t="s">
        <v>107</v>
      </c>
    </row>
    <row r="223" s="13" customFormat="1">
      <c r="A223" s="13"/>
      <c r="B223" s="224"/>
      <c r="C223" s="225"/>
      <c r="D223" s="217" t="s">
        <v>125</v>
      </c>
      <c r="E223" s="226" t="s">
        <v>18</v>
      </c>
      <c r="F223" s="227" t="s">
        <v>309</v>
      </c>
      <c r="G223" s="225"/>
      <c r="H223" s="228">
        <v>5.8499999999999996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125</v>
      </c>
      <c r="AU223" s="234" t="s">
        <v>78</v>
      </c>
      <c r="AV223" s="13" t="s">
        <v>78</v>
      </c>
      <c r="AW223" s="13" t="s">
        <v>30</v>
      </c>
      <c r="AX223" s="13" t="s">
        <v>7</v>
      </c>
      <c r="AY223" s="234" t="s">
        <v>107</v>
      </c>
    </row>
    <row r="224" s="13" customFormat="1">
      <c r="A224" s="13"/>
      <c r="B224" s="224"/>
      <c r="C224" s="225"/>
      <c r="D224" s="217" t="s">
        <v>125</v>
      </c>
      <c r="E224" s="226" t="s">
        <v>18</v>
      </c>
      <c r="F224" s="227" t="s">
        <v>310</v>
      </c>
      <c r="G224" s="225"/>
      <c r="H224" s="228">
        <v>5.5999999999999996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125</v>
      </c>
      <c r="AU224" s="234" t="s">
        <v>78</v>
      </c>
      <c r="AV224" s="13" t="s">
        <v>78</v>
      </c>
      <c r="AW224" s="13" t="s">
        <v>30</v>
      </c>
      <c r="AX224" s="13" t="s">
        <v>7</v>
      </c>
      <c r="AY224" s="234" t="s">
        <v>107</v>
      </c>
    </row>
    <row r="225" s="13" customFormat="1">
      <c r="A225" s="13"/>
      <c r="B225" s="224"/>
      <c r="C225" s="225"/>
      <c r="D225" s="217" t="s">
        <v>125</v>
      </c>
      <c r="E225" s="226" t="s">
        <v>18</v>
      </c>
      <c r="F225" s="227" t="s">
        <v>311</v>
      </c>
      <c r="G225" s="225"/>
      <c r="H225" s="228">
        <v>3.75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125</v>
      </c>
      <c r="AU225" s="234" t="s">
        <v>78</v>
      </c>
      <c r="AV225" s="13" t="s">
        <v>78</v>
      </c>
      <c r="AW225" s="13" t="s">
        <v>30</v>
      </c>
      <c r="AX225" s="13" t="s">
        <v>7</v>
      </c>
      <c r="AY225" s="234" t="s">
        <v>107</v>
      </c>
    </row>
    <row r="226" s="13" customFormat="1">
      <c r="A226" s="13"/>
      <c r="B226" s="224"/>
      <c r="C226" s="225"/>
      <c r="D226" s="217" t="s">
        <v>125</v>
      </c>
      <c r="E226" s="226" t="s">
        <v>18</v>
      </c>
      <c r="F226" s="227" t="s">
        <v>312</v>
      </c>
      <c r="G226" s="225"/>
      <c r="H226" s="228">
        <v>1.6000000000000001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125</v>
      </c>
      <c r="AU226" s="234" t="s">
        <v>78</v>
      </c>
      <c r="AV226" s="13" t="s">
        <v>78</v>
      </c>
      <c r="AW226" s="13" t="s">
        <v>30</v>
      </c>
      <c r="AX226" s="13" t="s">
        <v>7</v>
      </c>
      <c r="AY226" s="234" t="s">
        <v>107</v>
      </c>
    </row>
    <row r="227" s="13" customFormat="1">
      <c r="A227" s="13"/>
      <c r="B227" s="224"/>
      <c r="C227" s="225"/>
      <c r="D227" s="217" t="s">
        <v>125</v>
      </c>
      <c r="E227" s="226" t="s">
        <v>18</v>
      </c>
      <c r="F227" s="227" t="s">
        <v>313</v>
      </c>
      <c r="G227" s="225"/>
      <c r="H227" s="228">
        <v>0.84999999999999998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125</v>
      </c>
      <c r="AU227" s="234" t="s">
        <v>78</v>
      </c>
      <c r="AV227" s="13" t="s">
        <v>78</v>
      </c>
      <c r="AW227" s="13" t="s">
        <v>30</v>
      </c>
      <c r="AX227" s="13" t="s">
        <v>7</v>
      </c>
      <c r="AY227" s="234" t="s">
        <v>107</v>
      </c>
    </row>
    <row r="228" s="13" customFormat="1">
      <c r="A228" s="13"/>
      <c r="B228" s="224"/>
      <c r="C228" s="225"/>
      <c r="D228" s="217" t="s">
        <v>125</v>
      </c>
      <c r="E228" s="226" t="s">
        <v>18</v>
      </c>
      <c r="F228" s="227" t="s">
        <v>314</v>
      </c>
      <c r="G228" s="225"/>
      <c r="H228" s="228">
        <v>0.40000000000000002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125</v>
      </c>
      <c r="AU228" s="234" t="s">
        <v>78</v>
      </c>
      <c r="AV228" s="13" t="s">
        <v>78</v>
      </c>
      <c r="AW228" s="13" t="s">
        <v>30</v>
      </c>
      <c r="AX228" s="13" t="s">
        <v>7</v>
      </c>
      <c r="AY228" s="234" t="s">
        <v>107</v>
      </c>
    </row>
    <row r="229" s="14" customFormat="1">
      <c r="A229" s="14"/>
      <c r="B229" s="235"/>
      <c r="C229" s="236"/>
      <c r="D229" s="217" t="s">
        <v>125</v>
      </c>
      <c r="E229" s="237" t="s">
        <v>18</v>
      </c>
      <c r="F229" s="238" t="s">
        <v>127</v>
      </c>
      <c r="G229" s="236"/>
      <c r="H229" s="239">
        <v>28.25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125</v>
      </c>
      <c r="AU229" s="245" t="s">
        <v>78</v>
      </c>
      <c r="AV229" s="14" t="s">
        <v>114</v>
      </c>
      <c r="AW229" s="14" t="s">
        <v>30</v>
      </c>
      <c r="AX229" s="14" t="s">
        <v>76</v>
      </c>
      <c r="AY229" s="245" t="s">
        <v>107</v>
      </c>
    </row>
    <row r="230" s="12" customFormat="1" ht="22.8" customHeight="1">
      <c r="A230" s="12"/>
      <c r="B230" s="188"/>
      <c r="C230" s="189"/>
      <c r="D230" s="190" t="s">
        <v>68</v>
      </c>
      <c r="E230" s="202" t="s">
        <v>180</v>
      </c>
      <c r="F230" s="202" t="s">
        <v>315</v>
      </c>
      <c r="G230" s="189"/>
      <c r="H230" s="189"/>
      <c r="I230" s="192"/>
      <c r="J230" s="203">
        <f>BK230</f>
        <v>0</v>
      </c>
      <c r="K230" s="189"/>
      <c r="L230" s="194"/>
      <c r="M230" s="195"/>
      <c r="N230" s="196"/>
      <c r="O230" s="196"/>
      <c r="P230" s="197">
        <f>P231</f>
        <v>0</v>
      </c>
      <c r="Q230" s="196"/>
      <c r="R230" s="197">
        <f>R231</f>
        <v>0</v>
      </c>
      <c r="S230" s="196"/>
      <c r="T230" s="198">
        <f>T231</f>
        <v>0.35499999999999998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9" t="s">
        <v>76</v>
      </c>
      <c r="AT230" s="200" t="s">
        <v>68</v>
      </c>
      <c r="AU230" s="200" t="s">
        <v>76</v>
      </c>
      <c r="AY230" s="199" t="s">
        <v>107</v>
      </c>
      <c r="BK230" s="201">
        <f>BK231</f>
        <v>0</v>
      </c>
    </row>
    <row r="231" s="2" customFormat="1" ht="16.5" customHeight="1">
      <c r="A231" s="38"/>
      <c r="B231" s="39"/>
      <c r="C231" s="204" t="s">
        <v>316</v>
      </c>
      <c r="D231" s="204" t="s">
        <v>109</v>
      </c>
      <c r="E231" s="205" t="s">
        <v>317</v>
      </c>
      <c r="F231" s="206" t="s">
        <v>318</v>
      </c>
      <c r="G231" s="207" t="s">
        <v>319</v>
      </c>
      <c r="H231" s="208">
        <v>1</v>
      </c>
      <c r="I231" s="209"/>
      <c r="J231" s="210">
        <f>ROUND(I231*H231,2)</f>
        <v>0</v>
      </c>
      <c r="K231" s="206" t="s">
        <v>18</v>
      </c>
      <c r="L231" s="44"/>
      <c r="M231" s="246" t="s">
        <v>18</v>
      </c>
      <c r="N231" s="247" t="s">
        <v>40</v>
      </c>
      <c r="O231" s="248"/>
      <c r="P231" s="249">
        <f>O231*H231</f>
        <v>0</v>
      </c>
      <c r="Q231" s="249">
        <v>0</v>
      </c>
      <c r="R231" s="249">
        <f>Q231*H231</f>
        <v>0</v>
      </c>
      <c r="S231" s="249">
        <v>0.35499999999999998</v>
      </c>
      <c r="T231" s="250">
        <f>S231*H231</f>
        <v>0.35499999999999998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114</v>
      </c>
      <c r="AT231" s="215" t="s">
        <v>109</v>
      </c>
      <c r="AU231" s="215" t="s">
        <v>78</v>
      </c>
      <c r="AY231" s="17" t="s">
        <v>107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76</v>
      </c>
      <c r="BK231" s="216">
        <f>ROUND(I231*H231,2)</f>
        <v>0</v>
      </c>
      <c r="BL231" s="17" t="s">
        <v>114</v>
      </c>
      <c r="BM231" s="215" t="s">
        <v>320</v>
      </c>
    </row>
    <row r="232" s="2" customFormat="1" ht="6.96" customHeight="1">
      <c r="A232" s="38"/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pquoyg7ZbQUnDhLL0AbXL19zhBLJajG/LBtxgwng05WLCz30UTCx6Z28jDixCCBsAfxl2DP39iGXjUrE/Owglg==" hashValue="odnvDBYZ+8m3JtaB8hCVKujtNjy0aMUFnZpIBkpUpvSQNDzifaMlVOGMztLCZwABwpLu8iLDRgKMrD4/jwSCTw==" algorithmName="SHA-512" password="CC35"/>
  <autoFilter ref="C81:K2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1_02/112151112"/>
    <hyperlink ref="F92" r:id="rId2" display="https://podminky.urs.cz/item/CS_URS_2021_02/112151114"/>
    <hyperlink ref="F96" r:id="rId3" display="https://podminky.urs.cz/item/CS_URS_2021_02/112151115"/>
    <hyperlink ref="F102" r:id="rId4" display="https://podminky.urs.cz/item/CS_URS_2021_02/112151116"/>
    <hyperlink ref="F110" r:id="rId5" display="https://podminky.urs.cz/item/CS_URS_2021_02/112151117"/>
    <hyperlink ref="F120" r:id="rId6" display="https://podminky.urs.cz/item/CS_URS_2021_02/112151118"/>
    <hyperlink ref="F128" r:id="rId7" display="https://podminky.urs.cz/item/CS_URS_2021_02/112151119"/>
    <hyperlink ref="F139" r:id="rId8" display="https://podminky.urs.cz/item/CS_URS_2021_02/112151120"/>
    <hyperlink ref="F146" r:id="rId9" display="https://podminky.urs.cz/item/CS_URS_2021_02/112151121"/>
    <hyperlink ref="F150" r:id="rId10" display="https://podminky.urs.cz/item/CS_URS_2021_02/112151122"/>
    <hyperlink ref="F154" r:id="rId11" display="https://podminky.urs.cz/item/CS_URS_2021_02/112151315"/>
    <hyperlink ref="F158" r:id="rId12" display="https://podminky.urs.cz/item/CS_URS_2021_02/112151317"/>
    <hyperlink ref="F162" r:id="rId13" display="https://podminky.urs.cz/item/CS_URS_2021_02/112151318"/>
    <hyperlink ref="F169" r:id="rId14" display="https://podminky.urs.cz/item/CS_URS_2021_02/112151320"/>
    <hyperlink ref="F173" r:id="rId15" display="https://podminky.urs.cz/item/CS_URS_2021_02/112151321"/>
    <hyperlink ref="F177" r:id="rId16" display="https://podminky.urs.cz/item/CS_URS_2021_02/112151357"/>
    <hyperlink ref="F181" r:id="rId17" display="https://podminky.urs.cz/item/CS_URS_2021_02/162201411"/>
    <hyperlink ref="F183" r:id="rId18" display="https://podminky.urs.cz/item/CS_URS_2021_02/162201412"/>
    <hyperlink ref="F185" r:id="rId19" display="https://podminky.urs.cz/item/CS_URS_2021_02/162201413"/>
    <hyperlink ref="F187" r:id="rId20" display="https://podminky.urs.cz/item/CS_URS_2021_02/162201414"/>
    <hyperlink ref="F189" r:id="rId21" display="https://podminky.urs.cz/item/CS_URS_2021_02/162201510"/>
    <hyperlink ref="F191" r:id="rId22" display="https://podminky.urs.cz/item/CS_URS_2021_02/162201511"/>
    <hyperlink ref="F193" r:id="rId23" display="https://podminky.urs.cz/item/CS_URS_2021_02/162301951"/>
    <hyperlink ref="F197" r:id="rId24" display="https://podminky.urs.cz/item/CS_URS_2021_02/162301952"/>
    <hyperlink ref="F201" r:id="rId25" display="https://podminky.urs.cz/item/CS_URS_2021_02/162301953"/>
    <hyperlink ref="F205" r:id="rId26" display="https://podminky.urs.cz/item/CS_URS_2021_02/162301954"/>
    <hyperlink ref="F209" r:id="rId27" display="https://podminky.urs.cz/item/CS_URS_2021_02/162301955"/>
    <hyperlink ref="F213" r:id="rId28" display="https://podminky.urs.cz/item/CS_URS_2021_02/16230195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82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Lužická Nisa,Liberec (Fotbalový stadion-jízdárna),probírka břehových porostů,ř.km 29,500-30,990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321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5. 11. 2021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ROUND((SUM(BE81:BE95)),  2)</f>
        <v>0</v>
      </c>
      <c r="G33" s="38"/>
      <c r="H33" s="38"/>
      <c r="I33" s="148">
        <v>0</v>
      </c>
      <c r="J33" s="147">
        <f>ROUND(((SUM(BE81:BE95))*I33),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ROUND((SUM(BF81:BF95)),  2)</f>
        <v>0</v>
      </c>
      <c r="G34" s="38"/>
      <c r="H34" s="38"/>
      <c r="I34" s="148">
        <v>0</v>
      </c>
      <c r="J34" s="147">
        <f>ROUND(((SUM(BF81:BF95))*I34),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ROUND((SUM(BG81:BG95)),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ROUND((SUM(BH81:BH95)),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Lužická Nisa,Liberec (Fotbalový stadion-jízdárna),probírka břehových porostů,ř.km 29,500-30,990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46321/2 - SO 02 -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5. 11. 2021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86</v>
      </c>
      <c r="D57" s="162"/>
      <c r="E57" s="162"/>
      <c r="F57" s="162"/>
      <c r="G57" s="162"/>
      <c r="H57" s="162"/>
      <c r="I57" s="162"/>
      <c r="J57" s="163" t="s">
        <v>87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91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92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15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Lužická Nisa,Liberec (Fotbalový stadion-jízdárna),probírka břehových porostů,ř.km 29,500-30,990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46321/2 - SO 02 - Vedlejší a ostatní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20</v>
      </c>
      <c r="D75" s="40"/>
      <c r="E75" s="40"/>
      <c r="F75" s="27" t="str">
        <f>F12</f>
        <v xml:space="preserve"> </v>
      </c>
      <c r="G75" s="40"/>
      <c r="H75" s="40"/>
      <c r="I75" s="32" t="s">
        <v>22</v>
      </c>
      <c r="J75" s="72" t="str">
        <f>IF(J12="","",J12)</f>
        <v>5. 11. 2021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24</v>
      </c>
      <c r="D77" s="40"/>
      <c r="E77" s="40"/>
      <c r="F77" s="27" t="str">
        <f>E15</f>
        <v xml:space="preserve"> </v>
      </c>
      <c r="G77" s="40"/>
      <c r="H77" s="40"/>
      <c r="I77" s="32" t="s">
        <v>29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27</v>
      </c>
      <c r="D78" s="40"/>
      <c r="E78" s="40"/>
      <c r="F78" s="27" t="str">
        <f>IF(E18="","",E18)</f>
        <v>Vyplň údaj</v>
      </c>
      <c r="G78" s="40"/>
      <c r="H78" s="40"/>
      <c r="I78" s="32" t="s">
        <v>31</v>
      </c>
      <c r="J78" s="36" t="str">
        <f>E24</f>
        <v>Hlubuček V.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93</v>
      </c>
      <c r="D80" s="180" t="s">
        <v>54</v>
      </c>
      <c r="E80" s="180" t="s">
        <v>50</v>
      </c>
      <c r="F80" s="180" t="s">
        <v>51</v>
      </c>
      <c r="G80" s="180" t="s">
        <v>94</v>
      </c>
      <c r="H80" s="180" t="s">
        <v>95</v>
      </c>
      <c r="I80" s="180" t="s">
        <v>96</v>
      </c>
      <c r="J80" s="180" t="s">
        <v>87</v>
      </c>
      <c r="K80" s="181" t="s">
        <v>97</v>
      </c>
      <c r="L80" s="182"/>
      <c r="M80" s="92" t="s">
        <v>18</v>
      </c>
      <c r="N80" s="93" t="s">
        <v>39</v>
      </c>
      <c r="O80" s="93" t="s">
        <v>98</v>
      </c>
      <c r="P80" s="93" t="s">
        <v>99</v>
      </c>
      <c r="Q80" s="93" t="s">
        <v>100</v>
      </c>
      <c r="R80" s="93" t="s">
        <v>101</v>
      </c>
      <c r="S80" s="93" t="s">
        <v>102</v>
      </c>
      <c r="T80" s="94" t="s">
        <v>103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2.1299999999999999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88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105</v>
      </c>
      <c r="F82" s="191" t="s">
        <v>106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2.1299999999999999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76</v>
      </c>
      <c r="AT82" s="200" t="s">
        <v>68</v>
      </c>
      <c r="AU82" s="200" t="s">
        <v>7</v>
      </c>
      <c r="AY82" s="199" t="s">
        <v>107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68</v>
      </c>
      <c r="E83" s="202" t="s">
        <v>180</v>
      </c>
      <c r="F83" s="202" t="s">
        <v>315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SUM(P84:P95)</f>
        <v>0</v>
      </c>
      <c r="Q83" s="196"/>
      <c r="R83" s="197">
        <f>SUM(R84:R95)</f>
        <v>0</v>
      </c>
      <c r="S83" s="196"/>
      <c r="T83" s="198">
        <f>SUM(T84:T95)</f>
        <v>2.1299999999999999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76</v>
      </c>
      <c r="AT83" s="200" t="s">
        <v>68</v>
      </c>
      <c r="AU83" s="200" t="s">
        <v>76</v>
      </c>
      <c r="AY83" s="199" t="s">
        <v>107</v>
      </c>
      <c r="BK83" s="201">
        <f>SUM(BK84:BK95)</f>
        <v>0</v>
      </c>
    </row>
    <row r="84" s="2" customFormat="1" ht="16.5" customHeight="1">
      <c r="A84" s="38"/>
      <c r="B84" s="39"/>
      <c r="C84" s="204" t="s">
        <v>76</v>
      </c>
      <c r="D84" s="204" t="s">
        <v>109</v>
      </c>
      <c r="E84" s="205" t="s">
        <v>322</v>
      </c>
      <c r="F84" s="206" t="s">
        <v>323</v>
      </c>
      <c r="G84" s="207" t="s">
        <v>319</v>
      </c>
      <c r="H84" s="208">
        <v>1</v>
      </c>
      <c r="I84" s="209"/>
      <c r="J84" s="210">
        <f>ROUND(I84*H84,2)</f>
        <v>0</v>
      </c>
      <c r="K84" s="206" t="s">
        <v>18</v>
      </c>
      <c r="L84" s="44"/>
      <c r="M84" s="211" t="s">
        <v>18</v>
      </c>
      <c r="N84" s="212" t="s">
        <v>40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0.35499999999999998</v>
      </c>
      <c r="T84" s="214">
        <f>S84*H84</f>
        <v>0.35499999999999998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114</v>
      </c>
      <c r="AT84" s="215" t="s">
        <v>109</v>
      </c>
      <c r="AU84" s="215" t="s">
        <v>78</v>
      </c>
      <c r="AY84" s="17" t="s">
        <v>107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76</v>
      </c>
      <c r="BK84" s="216">
        <f>ROUND(I84*H84,2)</f>
        <v>0</v>
      </c>
      <c r="BL84" s="17" t="s">
        <v>114</v>
      </c>
      <c r="BM84" s="215" t="s">
        <v>324</v>
      </c>
    </row>
    <row r="85" s="2" customFormat="1">
      <c r="A85" s="38"/>
      <c r="B85" s="39"/>
      <c r="C85" s="40"/>
      <c r="D85" s="217" t="s">
        <v>116</v>
      </c>
      <c r="E85" s="40"/>
      <c r="F85" s="218" t="s">
        <v>325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116</v>
      </c>
      <c r="AU85" s="17" t="s">
        <v>78</v>
      </c>
    </row>
    <row r="86" s="2" customFormat="1" ht="16.5" customHeight="1">
      <c r="A86" s="38"/>
      <c r="B86" s="39"/>
      <c r="C86" s="204" t="s">
        <v>78</v>
      </c>
      <c r="D86" s="204" t="s">
        <v>109</v>
      </c>
      <c r="E86" s="205" t="s">
        <v>326</v>
      </c>
      <c r="F86" s="206" t="s">
        <v>327</v>
      </c>
      <c r="G86" s="207" t="s">
        <v>319</v>
      </c>
      <c r="H86" s="208">
        <v>1</v>
      </c>
      <c r="I86" s="209"/>
      <c r="J86" s="210">
        <f>ROUND(I86*H86,2)</f>
        <v>0</v>
      </c>
      <c r="K86" s="206" t="s">
        <v>18</v>
      </c>
      <c r="L86" s="44"/>
      <c r="M86" s="211" t="s">
        <v>18</v>
      </c>
      <c r="N86" s="212" t="s">
        <v>40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0.35499999999999998</v>
      </c>
      <c r="T86" s="214">
        <f>S86*H86</f>
        <v>0.35499999999999998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114</v>
      </c>
      <c r="AT86" s="215" t="s">
        <v>109</v>
      </c>
      <c r="AU86" s="215" t="s">
        <v>78</v>
      </c>
      <c r="AY86" s="17" t="s">
        <v>107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76</v>
      </c>
      <c r="BK86" s="216">
        <f>ROUND(I86*H86,2)</f>
        <v>0</v>
      </c>
      <c r="BL86" s="17" t="s">
        <v>114</v>
      </c>
      <c r="BM86" s="215" t="s">
        <v>328</v>
      </c>
    </row>
    <row r="87" s="2" customFormat="1">
      <c r="A87" s="38"/>
      <c r="B87" s="39"/>
      <c r="C87" s="40"/>
      <c r="D87" s="217" t="s">
        <v>116</v>
      </c>
      <c r="E87" s="40"/>
      <c r="F87" s="218" t="s">
        <v>329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116</v>
      </c>
      <c r="AU87" s="17" t="s">
        <v>78</v>
      </c>
    </row>
    <row r="88" s="2" customFormat="1" ht="16.5" customHeight="1">
      <c r="A88" s="38"/>
      <c r="B88" s="39"/>
      <c r="C88" s="204" t="s">
        <v>128</v>
      </c>
      <c r="D88" s="204" t="s">
        <v>109</v>
      </c>
      <c r="E88" s="205" t="s">
        <v>330</v>
      </c>
      <c r="F88" s="206" t="s">
        <v>331</v>
      </c>
      <c r="G88" s="207" t="s">
        <v>319</v>
      </c>
      <c r="H88" s="208">
        <v>1</v>
      </c>
      <c r="I88" s="209"/>
      <c r="J88" s="210">
        <f>ROUND(I88*H88,2)</f>
        <v>0</v>
      </c>
      <c r="K88" s="206" t="s">
        <v>18</v>
      </c>
      <c r="L88" s="44"/>
      <c r="M88" s="211" t="s">
        <v>18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0.35499999999999998</v>
      </c>
      <c r="T88" s="214">
        <f>S88*H88</f>
        <v>0.35499999999999998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114</v>
      </c>
      <c r="AT88" s="215" t="s">
        <v>109</v>
      </c>
      <c r="AU88" s="215" t="s">
        <v>78</v>
      </c>
      <c r="AY88" s="17" t="s">
        <v>107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76</v>
      </c>
      <c r="BK88" s="216">
        <f>ROUND(I88*H88,2)</f>
        <v>0</v>
      </c>
      <c r="BL88" s="17" t="s">
        <v>114</v>
      </c>
      <c r="BM88" s="215" t="s">
        <v>332</v>
      </c>
    </row>
    <row r="89" s="2" customFormat="1">
      <c r="A89" s="38"/>
      <c r="B89" s="39"/>
      <c r="C89" s="40"/>
      <c r="D89" s="217" t="s">
        <v>116</v>
      </c>
      <c r="E89" s="40"/>
      <c r="F89" s="218" t="s">
        <v>333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116</v>
      </c>
      <c r="AU89" s="17" t="s">
        <v>78</v>
      </c>
    </row>
    <row r="90" s="2" customFormat="1" ht="16.5" customHeight="1">
      <c r="A90" s="38"/>
      <c r="B90" s="39"/>
      <c r="C90" s="204" t="s">
        <v>114</v>
      </c>
      <c r="D90" s="204" t="s">
        <v>109</v>
      </c>
      <c r="E90" s="205" t="s">
        <v>334</v>
      </c>
      <c r="F90" s="206" t="s">
        <v>335</v>
      </c>
      <c r="G90" s="207" t="s">
        <v>319</v>
      </c>
      <c r="H90" s="208">
        <v>1</v>
      </c>
      <c r="I90" s="209"/>
      <c r="J90" s="210">
        <f>ROUND(I90*H90,2)</f>
        <v>0</v>
      </c>
      <c r="K90" s="206" t="s">
        <v>18</v>
      </c>
      <c r="L90" s="44"/>
      <c r="M90" s="211" t="s">
        <v>18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0.35499999999999998</v>
      </c>
      <c r="T90" s="214">
        <f>S90*H90</f>
        <v>0.35499999999999998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114</v>
      </c>
      <c r="AT90" s="215" t="s">
        <v>109</v>
      </c>
      <c r="AU90" s="215" t="s">
        <v>78</v>
      </c>
      <c r="AY90" s="17" t="s">
        <v>107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76</v>
      </c>
      <c r="BK90" s="216">
        <f>ROUND(I90*H90,2)</f>
        <v>0</v>
      </c>
      <c r="BL90" s="17" t="s">
        <v>114</v>
      </c>
      <c r="BM90" s="215" t="s">
        <v>336</v>
      </c>
    </row>
    <row r="91" s="2" customFormat="1">
      <c r="A91" s="38"/>
      <c r="B91" s="39"/>
      <c r="C91" s="40"/>
      <c r="D91" s="217" t="s">
        <v>116</v>
      </c>
      <c r="E91" s="40"/>
      <c r="F91" s="218" t="s">
        <v>337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116</v>
      </c>
      <c r="AU91" s="17" t="s">
        <v>78</v>
      </c>
    </row>
    <row r="92" s="2" customFormat="1" ht="38.55" customHeight="1">
      <c r="A92" s="38"/>
      <c r="B92" s="39"/>
      <c r="C92" s="204" t="s">
        <v>141</v>
      </c>
      <c r="D92" s="204" t="s">
        <v>109</v>
      </c>
      <c r="E92" s="205" t="s">
        <v>338</v>
      </c>
      <c r="F92" s="206" t="s">
        <v>339</v>
      </c>
      <c r="G92" s="207" t="s">
        <v>319</v>
      </c>
      <c r="H92" s="208">
        <v>1</v>
      </c>
      <c r="I92" s="209"/>
      <c r="J92" s="210">
        <f>ROUND(I92*H92,2)</f>
        <v>0</v>
      </c>
      <c r="K92" s="206" t="s">
        <v>18</v>
      </c>
      <c r="L92" s="44"/>
      <c r="M92" s="211" t="s">
        <v>18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0.35499999999999998</v>
      </c>
      <c r="T92" s="214">
        <f>S92*H92</f>
        <v>0.35499999999999998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114</v>
      </c>
      <c r="AT92" s="215" t="s">
        <v>109</v>
      </c>
      <c r="AU92" s="215" t="s">
        <v>78</v>
      </c>
      <c r="AY92" s="17" t="s">
        <v>107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76</v>
      </c>
      <c r="BK92" s="216">
        <f>ROUND(I92*H92,2)</f>
        <v>0</v>
      </c>
      <c r="BL92" s="17" t="s">
        <v>114</v>
      </c>
      <c r="BM92" s="215" t="s">
        <v>340</v>
      </c>
    </row>
    <row r="93" s="2" customFormat="1">
      <c r="A93" s="38"/>
      <c r="B93" s="39"/>
      <c r="C93" s="40"/>
      <c r="D93" s="217" t="s">
        <v>116</v>
      </c>
      <c r="E93" s="40"/>
      <c r="F93" s="218" t="s">
        <v>341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116</v>
      </c>
      <c r="AU93" s="17" t="s">
        <v>78</v>
      </c>
    </row>
    <row r="94" s="2" customFormat="1" ht="16.5" customHeight="1">
      <c r="A94" s="38"/>
      <c r="B94" s="39"/>
      <c r="C94" s="204" t="s">
        <v>151</v>
      </c>
      <c r="D94" s="204" t="s">
        <v>109</v>
      </c>
      <c r="E94" s="205" t="s">
        <v>342</v>
      </c>
      <c r="F94" s="206" t="s">
        <v>343</v>
      </c>
      <c r="G94" s="207" t="s">
        <v>319</v>
      </c>
      <c r="H94" s="208">
        <v>1</v>
      </c>
      <c r="I94" s="209"/>
      <c r="J94" s="210">
        <f>ROUND(I94*H94,2)</f>
        <v>0</v>
      </c>
      <c r="K94" s="206" t="s">
        <v>18</v>
      </c>
      <c r="L94" s="44"/>
      <c r="M94" s="211" t="s">
        <v>18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0.35499999999999998</v>
      </c>
      <c r="T94" s="214">
        <f>S94*H94</f>
        <v>0.35499999999999998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114</v>
      </c>
      <c r="AT94" s="215" t="s">
        <v>109</v>
      </c>
      <c r="AU94" s="215" t="s">
        <v>78</v>
      </c>
      <c r="AY94" s="17" t="s">
        <v>107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114</v>
      </c>
      <c r="BM94" s="215" t="s">
        <v>344</v>
      </c>
    </row>
    <row r="95" s="2" customFormat="1">
      <c r="A95" s="38"/>
      <c r="B95" s="39"/>
      <c r="C95" s="40"/>
      <c r="D95" s="217" t="s">
        <v>116</v>
      </c>
      <c r="E95" s="40"/>
      <c r="F95" s="218" t="s">
        <v>345</v>
      </c>
      <c r="G95" s="40"/>
      <c r="H95" s="40"/>
      <c r="I95" s="219"/>
      <c r="J95" s="40"/>
      <c r="K95" s="40"/>
      <c r="L95" s="44"/>
      <c r="M95" s="251"/>
      <c r="N95" s="252"/>
      <c r="O95" s="248"/>
      <c r="P95" s="248"/>
      <c r="Q95" s="248"/>
      <c r="R95" s="248"/>
      <c r="S95" s="248"/>
      <c r="T95" s="25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116</v>
      </c>
      <c r="AU95" s="17" t="s">
        <v>78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hUKO62tCTy+j6pUn6hWgqH6f+yG6krrdoyAhMgQSKq+WbRkpp4wBUiq5rS0ENPfVkLHQ/yYhKY8VoKQsl6cs4Q==" hashValue="C/TKTlIveTcJjf4Oby6tn+24G8bk+J/cpWsyE6KIJrC/L17iH9Y+X9Uw3QB6i2egdcOSYhbCW30zq4rXaE6g3A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346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347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348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349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350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351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352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353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354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355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356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75</v>
      </c>
      <c r="F18" s="265" t="s">
        <v>357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358</v>
      </c>
      <c r="F19" s="265" t="s">
        <v>359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360</v>
      </c>
      <c r="F20" s="265" t="s">
        <v>361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362</v>
      </c>
      <c r="F21" s="265" t="s">
        <v>315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363</v>
      </c>
      <c r="F22" s="265" t="s">
        <v>364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365</v>
      </c>
      <c r="F23" s="265" t="s">
        <v>366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367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368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369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370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371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372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373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374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375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93</v>
      </c>
      <c r="F36" s="265"/>
      <c r="G36" s="265" t="s">
        <v>376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377</v>
      </c>
      <c r="F37" s="265"/>
      <c r="G37" s="265" t="s">
        <v>378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50</v>
      </c>
      <c r="F38" s="265"/>
      <c r="G38" s="265" t="s">
        <v>379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51</v>
      </c>
      <c r="F39" s="265"/>
      <c r="G39" s="265" t="s">
        <v>380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94</v>
      </c>
      <c r="F40" s="265"/>
      <c r="G40" s="265" t="s">
        <v>381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95</v>
      </c>
      <c r="F41" s="265"/>
      <c r="G41" s="265" t="s">
        <v>382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383</v>
      </c>
      <c r="F42" s="265"/>
      <c r="G42" s="265" t="s">
        <v>384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385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386</v>
      </c>
      <c r="F44" s="265"/>
      <c r="G44" s="265" t="s">
        <v>387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97</v>
      </c>
      <c r="F45" s="265"/>
      <c r="G45" s="265" t="s">
        <v>388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389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390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391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392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393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394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395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396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397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398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399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400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401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402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403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404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405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406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407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408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409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410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411</v>
      </c>
      <c r="D76" s="283"/>
      <c r="E76" s="283"/>
      <c r="F76" s="283" t="s">
        <v>412</v>
      </c>
      <c r="G76" s="284"/>
      <c r="H76" s="283" t="s">
        <v>51</v>
      </c>
      <c r="I76" s="283" t="s">
        <v>54</v>
      </c>
      <c r="J76" s="283" t="s">
        <v>413</v>
      </c>
      <c r="K76" s="282"/>
    </row>
    <row r="77" s="1" customFormat="1" ht="17.25" customHeight="1">
      <c r="B77" s="280"/>
      <c r="C77" s="285" t="s">
        <v>414</v>
      </c>
      <c r="D77" s="285"/>
      <c r="E77" s="285"/>
      <c r="F77" s="286" t="s">
        <v>415</v>
      </c>
      <c r="G77" s="287"/>
      <c r="H77" s="285"/>
      <c r="I77" s="285"/>
      <c r="J77" s="285" t="s">
        <v>416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50</v>
      </c>
      <c r="D79" s="290"/>
      <c r="E79" s="290"/>
      <c r="F79" s="291" t="s">
        <v>417</v>
      </c>
      <c r="G79" s="292"/>
      <c r="H79" s="268" t="s">
        <v>418</v>
      </c>
      <c r="I79" s="268" t="s">
        <v>419</v>
      </c>
      <c r="J79" s="268">
        <v>20</v>
      </c>
      <c r="K79" s="282"/>
    </row>
    <row r="80" s="1" customFormat="1" ht="15" customHeight="1">
      <c r="B80" s="280"/>
      <c r="C80" s="268" t="s">
        <v>420</v>
      </c>
      <c r="D80" s="268"/>
      <c r="E80" s="268"/>
      <c r="F80" s="291" t="s">
        <v>417</v>
      </c>
      <c r="G80" s="292"/>
      <c r="H80" s="268" t="s">
        <v>421</v>
      </c>
      <c r="I80" s="268" t="s">
        <v>419</v>
      </c>
      <c r="J80" s="268">
        <v>120</v>
      </c>
      <c r="K80" s="282"/>
    </row>
    <row r="81" s="1" customFormat="1" ht="15" customHeight="1">
      <c r="B81" s="293"/>
      <c r="C81" s="268" t="s">
        <v>422</v>
      </c>
      <c r="D81" s="268"/>
      <c r="E81" s="268"/>
      <c r="F81" s="291" t="s">
        <v>423</v>
      </c>
      <c r="G81" s="292"/>
      <c r="H81" s="268" t="s">
        <v>424</v>
      </c>
      <c r="I81" s="268" t="s">
        <v>419</v>
      </c>
      <c r="J81" s="268">
        <v>50</v>
      </c>
      <c r="K81" s="282"/>
    </row>
    <row r="82" s="1" customFormat="1" ht="15" customHeight="1">
      <c r="B82" s="293"/>
      <c r="C82" s="268" t="s">
        <v>425</v>
      </c>
      <c r="D82" s="268"/>
      <c r="E82" s="268"/>
      <c r="F82" s="291" t="s">
        <v>417</v>
      </c>
      <c r="G82" s="292"/>
      <c r="H82" s="268" t="s">
        <v>426</v>
      </c>
      <c r="I82" s="268" t="s">
        <v>427</v>
      </c>
      <c r="J82" s="268"/>
      <c r="K82" s="282"/>
    </row>
    <row r="83" s="1" customFormat="1" ht="15" customHeight="1">
      <c r="B83" s="293"/>
      <c r="C83" s="294" t="s">
        <v>428</v>
      </c>
      <c r="D83" s="294"/>
      <c r="E83" s="294"/>
      <c r="F83" s="295" t="s">
        <v>423</v>
      </c>
      <c r="G83" s="294"/>
      <c r="H83" s="294" t="s">
        <v>429</v>
      </c>
      <c r="I83" s="294" t="s">
        <v>419</v>
      </c>
      <c r="J83" s="294">
        <v>15</v>
      </c>
      <c r="K83" s="282"/>
    </row>
    <row r="84" s="1" customFormat="1" ht="15" customHeight="1">
      <c r="B84" s="293"/>
      <c r="C84" s="294" t="s">
        <v>430</v>
      </c>
      <c r="D84" s="294"/>
      <c r="E84" s="294"/>
      <c r="F84" s="295" t="s">
        <v>423</v>
      </c>
      <c r="G84" s="294"/>
      <c r="H84" s="294" t="s">
        <v>431</v>
      </c>
      <c r="I84" s="294" t="s">
        <v>419</v>
      </c>
      <c r="J84" s="294">
        <v>15</v>
      </c>
      <c r="K84" s="282"/>
    </row>
    <row r="85" s="1" customFormat="1" ht="15" customHeight="1">
      <c r="B85" s="293"/>
      <c r="C85" s="294" t="s">
        <v>432</v>
      </c>
      <c r="D85" s="294"/>
      <c r="E85" s="294"/>
      <c r="F85" s="295" t="s">
        <v>423</v>
      </c>
      <c r="G85" s="294"/>
      <c r="H85" s="294" t="s">
        <v>433</v>
      </c>
      <c r="I85" s="294" t="s">
        <v>419</v>
      </c>
      <c r="J85" s="294">
        <v>20</v>
      </c>
      <c r="K85" s="282"/>
    </row>
    <row r="86" s="1" customFormat="1" ht="15" customHeight="1">
      <c r="B86" s="293"/>
      <c r="C86" s="294" t="s">
        <v>434</v>
      </c>
      <c r="D86" s="294"/>
      <c r="E86" s="294"/>
      <c r="F86" s="295" t="s">
        <v>423</v>
      </c>
      <c r="G86" s="294"/>
      <c r="H86" s="294" t="s">
        <v>435</v>
      </c>
      <c r="I86" s="294" t="s">
        <v>419</v>
      </c>
      <c r="J86" s="294">
        <v>20</v>
      </c>
      <c r="K86" s="282"/>
    </row>
    <row r="87" s="1" customFormat="1" ht="15" customHeight="1">
      <c r="B87" s="293"/>
      <c r="C87" s="268" t="s">
        <v>436</v>
      </c>
      <c r="D87" s="268"/>
      <c r="E87" s="268"/>
      <c r="F87" s="291" t="s">
        <v>423</v>
      </c>
      <c r="G87" s="292"/>
      <c r="H87" s="268" t="s">
        <v>437</v>
      </c>
      <c r="I87" s="268" t="s">
        <v>419</v>
      </c>
      <c r="J87" s="268">
        <v>50</v>
      </c>
      <c r="K87" s="282"/>
    </row>
    <row r="88" s="1" customFormat="1" ht="15" customHeight="1">
      <c r="B88" s="293"/>
      <c r="C88" s="268" t="s">
        <v>438</v>
      </c>
      <c r="D88" s="268"/>
      <c r="E88" s="268"/>
      <c r="F88" s="291" t="s">
        <v>423</v>
      </c>
      <c r="G88" s="292"/>
      <c r="H88" s="268" t="s">
        <v>439</v>
      </c>
      <c r="I88" s="268" t="s">
        <v>419</v>
      </c>
      <c r="J88" s="268">
        <v>20</v>
      </c>
      <c r="K88" s="282"/>
    </row>
    <row r="89" s="1" customFormat="1" ht="15" customHeight="1">
      <c r="B89" s="293"/>
      <c r="C89" s="268" t="s">
        <v>440</v>
      </c>
      <c r="D89" s="268"/>
      <c r="E89" s="268"/>
      <c r="F89" s="291" t="s">
        <v>423</v>
      </c>
      <c r="G89" s="292"/>
      <c r="H89" s="268" t="s">
        <v>441</v>
      </c>
      <c r="I89" s="268" t="s">
        <v>419</v>
      </c>
      <c r="J89" s="268">
        <v>20</v>
      </c>
      <c r="K89" s="282"/>
    </row>
    <row r="90" s="1" customFormat="1" ht="15" customHeight="1">
      <c r="B90" s="293"/>
      <c r="C90" s="268" t="s">
        <v>442</v>
      </c>
      <c r="D90" s="268"/>
      <c r="E90" s="268"/>
      <c r="F90" s="291" t="s">
        <v>423</v>
      </c>
      <c r="G90" s="292"/>
      <c r="H90" s="268" t="s">
        <v>443</v>
      </c>
      <c r="I90" s="268" t="s">
        <v>419</v>
      </c>
      <c r="J90" s="268">
        <v>50</v>
      </c>
      <c r="K90" s="282"/>
    </row>
    <row r="91" s="1" customFormat="1" ht="15" customHeight="1">
      <c r="B91" s="293"/>
      <c r="C91" s="268" t="s">
        <v>444</v>
      </c>
      <c r="D91" s="268"/>
      <c r="E91" s="268"/>
      <c r="F91" s="291" t="s">
        <v>423</v>
      </c>
      <c r="G91" s="292"/>
      <c r="H91" s="268" t="s">
        <v>444</v>
      </c>
      <c r="I91" s="268" t="s">
        <v>419</v>
      </c>
      <c r="J91" s="268">
        <v>50</v>
      </c>
      <c r="K91" s="282"/>
    </row>
    <row r="92" s="1" customFormat="1" ht="15" customHeight="1">
      <c r="B92" s="293"/>
      <c r="C92" s="268" t="s">
        <v>445</v>
      </c>
      <c r="D92" s="268"/>
      <c r="E92" s="268"/>
      <c r="F92" s="291" t="s">
        <v>423</v>
      </c>
      <c r="G92" s="292"/>
      <c r="H92" s="268" t="s">
        <v>446</v>
      </c>
      <c r="I92" s="268" t="s">
        <v>419</v>
      </c>
      <c r="J92" s="268">
        <v>255</v>
      </c>
      <c r="K92" s="282"/>
    </row>
    <row r="93" s="1" customFormat="1" ht="15" customHeight="1">
      <c r="B93" s="293"/>
      <c r="C93" s="268" t="s">
        <v>447</v>
      </c>
      <c r="D93" s="268"/>
      <c r="E93" s="268"/>
      <c r="F93" s="291" t="s">
        <v>417</v>
      </c>
      <c r="G93" s="292"/>
      <c r="H93" s="268" t="s">
        <v>448</v>
      </c>
      <c r="I93" s="268" t="s">
        <v>449</v>
      </c>
      <c r="J93" s="268"/>
      <c r="K93" s="282"/>
    </row>
    <row r="94" s="1" customFormat="1" ht="15" customHeight="1">
      <c r="B94" s="293"/>
      <c r="C94" s="268" t="s">
        <v>450</v>
      </c>
      <c r="D94" s="268"/>
      <c r="E94" s="268"/>
      <c r="F94" s="291" t="s">
        <v>417</v>
      </c>
      <c r="G94" s="292"/>
      <c r="H94" s="268" t="s">
        <v>451</v>
      </c>
      <c r="I94" s="268" t="s">
        <v>452</v>
      </c>
      <c r="J94" s="268"/>
      <c r="K94" s="282"/>
    </row>
    <row r="95" s="1" customFormat="1" ht="15" customHeight="1">
      <c r="B95" s="293"/>
      <c r="C95" s="268" t="s">
        <v>453</v>
      </c>
      <c r="D95" s="268"/>
      <c r="E95" s="268"/>
      <c r="F95" s="291" t="s">
        <v>417</v>
      </c>
      <c r="G95" s="292"/>
      <c r="H95" s="268" t="s">
        <v>453</v>
      </c>
      <c r="I95" s="268" t="s">
        <v>452</v>
      </c>
      <c r="J95" s="268"/>
      <c r="K95" s="282"/>
    </row>
    <row r="96" s="1" customFormat="1" ht="15" customHeight="1">
      <c r="B96" s="293"/>
      <c r="C96" s="268" t="s">
        <v>35</v>
      </c>
      <c r="D96" s="268"/>
      <c r="E96" s="268"/>
      <c r="F96" s="291" t="s">
        <v>417</v>
      </c>
      <c r="G96" s="292"/>
      <c r="H96" s="268" t="s">
        <v>454</v>
      </c>
      <c r="I96" s="268" t="s">
        <v>452</v>
      </c>
      <c r="J96" s="268"/>
      <c r="K96" s="282"/>
    </row>
    <row r="97" s="1" customFormat="1" ht="15" customHeight="1">
      <c r="B97" s="293"/>
      <c r="C97" s="268" t="s">
        <v>45</v>
      </c>
      <c r="D97" s="268"/>
      <c r="E97" s="268"/>
      <c r="F97" s="291" t="s">
        <v>417</v>
      </c>
      <c r="G97" s="292"/>
      <c r="H97" s="268" t="s">
        <v>455</v>
      </c>
      <c r="I97" s="268" t="s">
        <v>452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456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411</v>
      </c>
      <c r="D103" s="283"/>
      <c r="E103" s="283"/>
      <c r="F103" s="283" t="s">
        <v>412</v>
      </c>
      <c r="G103" s="284"/>
      <c r="H103" s="283" t="s">
        <v>51</v>
      </c>
      <c r="I103" s="283" t="s">
        <v>54</v>
      </c>
      <c r="J103" s="283" t="s">
        <v>413</v>
      </c>
      <c r="K103" s="282"/>
    </row>
    <row r="104" s="1" customFormat="1" ht="17.25" customHeight="1">
      <c r="B104" s="280"/>
      <c r="C104" s="285" t="s">
        <v>414</v>
      </c>
      <c r="D104" s="285"/>
      <c r="E104" s="285"/>
      <c r="F104" s="286" t="s">
        <v>415</v>
      </c>
      <c r="G104" s="287"/>
      <c r="H104" s="285"/>
      <c r="I104" s="285"/>
      <c r="J104" s="285" t="s">
        <v>416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50</v>
      </c>
      <c r="D106" s="290"/>
      <c r="E106" s="290"/>
      <c r="F106" s="291" t="s">
        <v>417</v>
      </c>
      <c r="G106" s="268"/>
      <c r="H106" s="268" t="s">
        <v>457</v>
      </c>
      <c r="I106" s="268" t="s">
        <v>419</v>
      </c>
      <c r="J106" s="268">
        <v>20</v>
      </c>
      <c r="K106" s="282"/>
    </row>
    <row r="107" s="1" customFormat="1" ht="15" customHeight="1">
      <c r="B107" s="280"/>
      <c r="C107" s="268" t="s">
        <v>420</v>
      </c>
      <c r="D107" s="268"/>
      <c r="E107" s="268"/>
      <c r="F107" s="291" t="s">
        <v>417</v>
      </c>
      <c r="G107" s="268"/>
      <c r="H107" s="268" t="s">
        <v>457</v>
      </c>
      <c r="I107" s="268" t="s">
        <v>419</v>
      </c>
      <c r="J107" s="268">
        <v>120</v>
      </c>
      <c r="K107" s="282"/>
    </row>
    <row r="108" s="1" customFormat="1" ht="15" customHeight="1">
      <c r="B108" s="293"/>
      <c r="C108" s="268" t="s">
        <v>422</v>
      </c>
      <c r="D108" s="268"/>
      <c r="E108" s="268"/>
      <c r="F108" s="291" t="s">
        <v>423</v>
      </c>
      <c r="G108" s="268"/>
      <c r="H108" s="268" t="s">
        <v>457</v>
      </c>
      <c r="I108" s="268" t="s">
        <v>419</v>
      </c>
      <c r="J108" s="268">
        <v>50</v>
      </c>
      <c r="K108" s="282"/>
    </row>
    <row r="109" s="1" customFormat="1" ht="15" customHeight="1">
      <c r="B109" s="293"/>
      <c r="C109" s="268" t="s">
        <v>425</v>
      </c>
      <c r="D109" s="268"/>
      <c r="E109" s="268"/>
      <c r="F109" s="291" t="s">
        <v>417</v>
      </c>
      <c r="G109" s="268"/>
      <c r="H109" s="268" t="s">
        <v>457</v>
      </c>
      <c r="I109" s="268" t="s">
        <v>427</v>
      </c>
      <c r="J109" s="268"/>
      <c r="K109" s="282"/>
    </row>
    <row r="110" s="1" customFormat="1" ht="15" customHeight="1">
      <c r="B110" s="293"/>
      <c r="C110" s="268" t="s">
        <v>436</v>
      </c>
      <c r="D110" s="268"/>
      <c r="E110" s="268"/>
      <c r="F110" s="291" t="s">
        <v>423</v>
      </c>
      <c r="G110" s="268"/>
      <c r="H110" s="268" t="s">
        <v>457</v>
      </c>
      <c r="I110" s="268" t="s">
        <v>419</v>
      </c>
      <c r="J110" s="268">
        <v>50</v>
      </c>
      <c r="K110" s="282"/>
    </row>
    <row r="111" s="1" customFormat="1" ht="15" customHeight="1">
      <c r="B111" s="293"/>
      <c r="C111" s="268" t="s">
        <v>444</v>
      </c>
      <c r="D111" s="268"/>
      <c r="E111" s="268"/>
      <c r="F111" s="291" t="s">
        <v>423</v>
      </c>
      <c r="G111" s="268"/>
      <c r="H111" s="268" t="s">
        <v>457</v>
      </c>
      <c r="I111" s="268" t="s">
        <v>419</v>
      </c>
      <c r="J111" s="268">
        <v>50</v>
      </c>
      <c r="K111" s="282"/>
    </row>
    <row r="112" s="1" customFormat="1" ht="15" customHeight="1">
      <c r="B112" s="293"/>
      <c r="C112" s="268" t="s">
        <v>442</v>
      </c>
      <c r="D112" s="268"/>
      <c r="E112" s="268"/>
      <c r="F112" s="291" t="s">
        <v>423</v>
      </c>
      <c r="G112" s="268"/>
      <c r="H112" s="268" t="s">
        <v>457</v>
      </c>
      <c r="I112" s="268" t="s">
        <v>419</v>
      </c>
      <c r="J112" s="268">
        <v>50</v>
      </c>
      <c r="K112" s="282"/>
    </row>
    <row r="113" s="1" customFormat="1" ht="15" customHeight="1">
      <c r="B113" s="293"/>
      <c r="C113" s="268" t="s">
        <v>50</v>
      </c>
      <c r="D113" s="268"/>
      <c r="E113" s="268"/>
      <c r="F113" s="291" t="s">
        <v>417</v>
      </c>
      <c r="G113" s="268"/>
      <c r="H113" s="268" t="s">
        <v>458</v>
      </c>
      <c r="I113" s="268" t="s">
        <v>419</v>
      </c>
      <c r="J113" s="268">
        <v>20</v>
      </c>
      <c r="K113" s="282"/>
    </row>
    <row r="114" s="1" customFormat="1" ht="15" customHeight="1">
      <c r="B114" s="293"/>
      <c r="C114" s="268" t="s">
        <v>459</v>
      </c>
      <c r="D114" s="268"/>
      <c r="E114" s="268"/>
      <c r="F114" s="291" t="s">
        <v>417</v>
      </c>
      <c r="G114" s="268"/>
      <c r="H114" s="268" t="s">
        <v>460</v>
      </c>
      <c r="I114" s="268" t="s">
        <v>419</v>
      </c>
      <c r="J114" s="268">
        <v>120</v>
      </c>
      <c r="K114" s="282"/>
    </row>
    <row r="115" s="1" customFormat="1" ht="15" customHeight="1">
      <c r="B115" s="293"/>
      <c r="C115" s="268" t="s">
        <v>35</v>
      </c>
      <c r="D115" s="268"/>
      <c r="E115" s="268"/>
      <c r="F115" s="291" t="s">
        <v>417</v>
      </c>
      <c r="G115" s="268"/>
      <c r="H115" s="268" t="s">
        <v>461</v>
      </c>
      <c r="I115" s="268" t="s">
        <v>452</v>
      </c>
      <c r="J115" s="268"/>
      <c r="K115" s="282"/>
    </row>
    <row r="116" s="1" customFormat="1" ht="15" customHeight="1">
      <c r="B116" s="293"/>
      <c r="C116" s="268" t="s">
        <v>45</v>
      </c>
      <c r="D116" s="268"/>
      <c r="E116" s="268"/>
      <c r="F116" s="291" t="s">
        <v>417</v>
      </c>
      <c r="G116" s="268"/>
      <c r="H116" s="268" t="s">
        <v>462</v>
      </c>
      <c r="I116" s="268" t="s">
        <v>452</v>
      </c>
      <c r="J116" s="268"/>
      <c r="K116" s="282"/>
    </row>
    <row r="117" s="1" customFormat="1" ht="15" customHeight="1">
      <c r="B117" s="293"/>
      <c r="C117" s="268" t="s">
        <v>54</v>
      </c>
      <c r="D117" s="268"/>
      <c r="E117" s="268"/>
      <c r="F117" s="291" t="s">
        <v>417</v>
      </c>
      <c r="G117" s="268"/>
      <c r="H117" s="268" t="s">
        <v>463</v>
      </c>
      <c r="I117" s="268" t="s">
        <v>464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465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411</v>
      </c>
      <c r="D123" s="283"/>
      <c r="E123" s="283"/>
      <c r="F123" s="283" t="s">
        <v>412</v>
      </c>
      <c r="G123" s="284"/>
      <c r="H123" s="283" t="s">
        <v>51</v>
      </c>
      <c r="I123" s="283" t="s">
        <v>54</v>
      </c>
      <c r="J123" s="283" t="s">
        <v>413</v>
      </c>
      <c r="K123" s="312"/>
    </row>
    <row r="124" s="1" customFormat="1" ht="17.25" customHeight="1">
      <c r="B124" s="311"/>
      <c r="C124" s="285" t="s">
        <v>414</v>
      </c>
      <c r="D124" s="285"/>
      <c r="E124" s="285"/>
      <c r="F124" s="286" t="s">
        <v>415</v>
      </c>
      <c r="G124" s="287"/>
      <c r="H124" s="285"/>
      <c r="I124" s="285"/>
      <c r="J124" s="285" t="s">
        <v>416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420</v>
      </c>
      <c r="D126" s="290"/>
      <c r="E126" s="290"/>
      <c r="F126" s="291" t="s">
        <v>417</v>
      </c>
      <c r="G126" s="268"/>
      <c r="H126" s="268" t="s">
        <v>457</v>
      </c>
      <c r="I126" s="268" t="s">
        <v>419</v>
      </c>
      <c r="J126" s="268">
        <v>120</v>
      </c>
      <c r="K126" s="316"/>
    </row>
    <row r="127" s="1" customFormat="1" ht="15" customHeight="1">
      <c r="B127" s="313"/>
      <c r="C127" s="268" t="s">
        <v>466</v>
      </c>
      <c r="D127" s="268"/>
      <c r="E127" s="268"/>
      <c r="F127" s="291" t="s">
        <v>417</v>
      </c>
      <c r="G127" s="268"/>
      <c r="H127" s="268" t="s">
        <v>467</v>
      </c>
      <c r="I127" s="268" t="s">
        <v>419</v>
      </c>
      <c r="J127" s="268" t="s">
        <v>468</v>
      </c>
      <c r="K127" s="316"/>
    </row>
    <row r="128" s="1" customFormat="1" ht="15" customHeight="1">
      <c r="B128" s="313"/>
      <c r="C128" s="268" t="s">
        <v>365</v>
      </c>
      <c r="D128" s="268"/>
      <c r="E128" s="268"/>
      <c r="F128" s="291" t="s">
        <v>417</v>
      </c>
      <c r="G128" s="268"/>
      <c r="H128" s="268" t="s">
        <v>469</v>
      </c>
      <c r="I128" s="268" t="s">
        <v>419</v>
      </c>
      <c r="J128" s="268" t="s">
        <v>468</v>
      </c>
      <c r="K128" s="316"/>
    </row>
    <row r="129" s="1" customFormat="1" ht="15" customHeight="1">
      <c r="B129" s="313"/>
      <c r="C129" s="268" t="s">
        <v>428</v>
      </c>
      <c r="D129" s="268"/>
      <c r="E129" s="268"/>
      <c r="F129" s="291" t="s">
        <v>423</v>
      </c>
      <c r="G129" s="268"/>
      <c r="H129" s="268" t="s">
        <v>429</v>
      </c>
      <c r="I129" s="268" t="s">
        <v>419</v>
      </c>
      <c r="J129" s="268">
        <v>15</v>
      </c>
      <c r="K129" s="316"/>
    </row>
    <row r="130" s="1" customFormat="1" ht="15" customHeight="1">
      <c r="B130" s="313"/>
      <c r="C130" s="294" t="s">
        <v>430</v>
      </c>
      <c r="D130" s="294"/>
      <c r="E130" s="294"/>
      <c r="F130" s="295" t="s">
        <v>423</v>
      </c>
      <c r="G130" s="294"/>
      <c r="H130" s="294" t="s">
        <v>431</v>
      </c>
      <c r="I130" s="294" t="s">
        <v>419</v>
      </c>
      <c r="J130" s="294">
        <v>15</v>
      </c>
      <c r="K130" s="316"/>
    </row>
    <row r="131" s="1" customFormat="1" ht="15" customHeight="1">
      <c r="B131" s="313"/>
      <c r="C131" s="294" t="s">
        <v>432</v>
      </c>
      <c r="D131" s="294"/>
      <c r="E131" s="294"/>
      <c r="F131" s="295" t="s">
        <v>423</v>
      </c>
      <c r="G131" s="294"/>
      <c r="H131" s="294" t="s">
        <v>433</v>
      </c>
      <c r="I131" s="294" t="s">
        <v>419</v>
      </c>
      <c r="J131" s="294">
        <v>20</v>
      </c>
      <c r="K131" s="316"/>
    </row>
    <row r="132" s="1" customFormat="1" ht="15" customHeight="1">
      <c r="B132" s="313"/>
      <c r="C132" s="294" t="s">
        <v>434</v>
      </c>
      <c r="D132" s="294"/>
      <c r="E132" s="294"/>
      <c r="F132" s="295" t="s">
        <v>423</v>
      </c>
      <c r="G132" s="294"/>
      <c r="H132" s="294" t="s">
        <v>435</v>
      </c>
      <c r="I132" s="294" t="s">
        <v>419</v>
      </c>
      <c r="J132" s="294">
        <v>20</v>
      </c>
      <c r="K132" s="316"/>
    </row>
    <row r="133" s="1" customFormat="1" ht="15" customHeight="1">
      <c r="B133" s="313"/>
      <c r="C133" s="268" t="s">
        <v>422</v>
      </c>
      <c r="D133" s="268"/>
      <c r="E133" s="268"/>
      <c r="F133" s="291" t="s">
        <v>423</v>
      </c>
      <c r="G133" s="268"/>
      <c r="H133" s="268" t="s">
        <v>457</v>
      </c>
      <c r="I133" s="268" t="s">
        <v>419</v>
      </c>
      <c r="J133" s="268">
        <v>50</v>
      </c>
      <c r="K133" s="316"/>
    </row>
    <row r="134" s="1" customFormat="1" ht="15" customHeight="1">
      <c r="B134" s="313"/>
      <c r="C134" s="268" t="s">
        <v>436</v>
      </c>
      <c r="D134" s="268"/>
      <c r="E134" s="268"/>
      <c r="F134" s="291" t="s">
        <v>423</v>
      </c>
      <c r="G134" s="268"/>
      <c r="H134" s="268" t="s">
        <v>457</v>
      </c>
      <c r="I134" s="268" t="s">
        <v>419</v>
      </c>
      <c r="J134" s="268">
        <v>50</v>
      </c>
      <c r="K134" s="316"/>
    </row>
    <row r="135" s="1" customFormat="1" ht="15" customHeight="1">
      <c r="B135" s="313"/>
      <c r="C135" s="268" t="s">
        <v>442</v>
      </c>
      <c r="D135" s="268"/>
      <c r="E135" s="268"/>
      <c r="F135" s="291" t="s">
        <v>423</v>
      </c>
      <c r="G135" s="268"/>
      <c r="H135" s="268" t="s">
        <v>457</v>
      </c>
      <c r="I135" s="268" t="s">
        <v>419</v>
      </c>
      <c r="J135" s="268">
        <v>50</v>
      </c>
      <c r="K135" s="316"/>
    </row>
    <row r="136" s="1" customFormat="1" ht="15" customHeight="1">
      <c r="B136" s="313"/>
      <c r="C136" s="268" t="s">
        <v>444</v>
      </c>
      <c r="D136" s="268"/>
      <c r="E136" s="268"/>
      <c r="F136" s="291" t="s">
        <v>423</v>
      </c>
      <c r="G136" s="268"/>
      <c r="H136" s="268" t="s">
        <v>457</v>
      </c>
      <c r="I136" s="268" t="s">
        <v>419</v>
      </c>
      <c r="J136" s="268">
        <v>50</v>
      </c>
      <c r="K136" s="316"/>
    </row>
    <row r="137" s="1" customFormat="1" ht="15" customHeight="1">
      <c r="B137" s="313"/>
      <c r="C137" s="268" t="s">
        <v>445</v>
      </c>
      <c r="D137" s="268"/>
      <c r="E137" s="268"/>
      <c r="F137" s="291" t="s">
        <v>423</v>
      </c>
      <c r="G137" s="268"/>
      <c r="H137" s="268" t="s">
        <v>470</v>
      </c>
      <c r="I137" s="268" t="s">
        <v>419</v>
      </c>
      <c r="J137" s="268">
        <v>255</v>
      </c>
      <c r="K137" s="316"/>
    </row>
    <row r="138" s="1" customFormat="1" ht="15" customHeight="1">
      <c r="B138" s="313"/>
      <c r="C138" s="268" t="s">
        <v>447</v>
      </c>
      <c r="D138" s="268"/>
      <c r="E138" s="268"/>
      <c r="F138" s="291" t="s">
        <v>417</v>
      </c>
      <c r="G138" s="268"/>
      <c r="H138" s="268" t="s">
        <v>471</v>
      </c>
      <c r="I138" s="268" t="s">
        <v>449</v>
      </c>
      <c r="J138" s="268"/>
      <c r="K138" s="316"/>
    </row>
    <row r="139" s="1" customFormat="1" ht="15" customHeight="1">
      <c r="B139" s="313"/>
      <c r="C139" s="268" t="s">
        <v>450</v>
      </c>
      <c r="D139" s="268"/>
      <c r="E139" s="268"/>
      <c r="F139" s="291" t="s">
        <v>417</v>
      </c>
      <c r="G139" s="268"/>
      <c r="H139" s="268" t="s">
        <v>472</v>
      </c>
      <c r="I139" s="268" t="s">
        <v>452</v>
      </c>
      <c r="J139" s="268"/>
      <c r="K139" s="316"/>
    </row>
    <row r="140" s="1" customFormat="1" ht="15" customHeight="1">
      <c r="B140" s="313"/>
      <c r="C140" s="268" t="s">
        <v>453</v>
      </c>
      <c r="D140" s="268"/>
      <c r="E140" s="268"/>
      <c r="F140" s="291" t="s">
        <v>417</v>
      </c>
      <c r="G140" s="268"/>
      <c r="H140" s="268" t="s">
        <v>453</v>
      </c>
      <c r="I140" s="268" t="s">
        <v>452</v>
      </c>
      <c r="J140" s="268"/>
      <c r="K140" s="316"/>
    </row>
    <row r="141" s="1" customFormat="1" ht="15" customHeight="1">
      <c r="B141" s="313"/>
      <c r="C141" s="268" t="s">
        <v>35</v>
      </c>
      <c r="D141" s="268"/>
      <c r="E141" s="268"/>
      <c r="F141" s="291" t="s">
        <v>417</v>
      </c>
      <c r="G141" s="268"/>
      <c r="H141" s="268" t="s">
        <v>473</v>
      </c>
      <c r="I141" s="268" t="s">
        <v>452</v>
      </c>
      <c r="J141" s="268"/>
      <c r="K141" s="316"/>
    </row>
    <row r="142" s="1" customFormat="1" ht="15" customHeight="1">
      <c r="B142" s="313"/>
      <c r="C142" s="268" t="s">
        <v>474</v>
      </c>
      <c r="D142" s="268"/>
      <c r="E142" s="268"/>
      <c r="F142" s="291" t="s">
        <v>417</v>
      </c>
      <c r="G142" s="268"/>
      <c r="H142" s="268" t="s">
        <v>475</v>
      </c>
      <c r="I142" s="268" t="s">
        <v>452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476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411</v>
      </c>
      <c r="D148" s="283"/>
      <c r="E148" s="283"/>
      <c r="F148" s="283" t="s">
        <v>412</v>
      </c>
      <c r="G148" s="284"/>
      <c r="H148" s="283" t="s">
        <v>51</v>
      </c>
      <c r="I148" s="283" t="s">
        <v>54</v>
      </c>
      <c r="J148" s="283" t="s">
        <v>413</v>
      </c>
      <c r="K148" s="282"/>
    </row>
    <row r="149" s="1" customFormat="1" ht="17.25" customHeight="1">
      <c r="B149" s="280"/>
      <c r="C149" s="285" t="s">
        <v>414</v>
      </c>
      <c r="D149" s="285"/>
      <c r="E149" s="285"/>
      <c r="F149" s="286" t="s">
        <v>415</v>
      </c>
      <c r="G149" s="287"/>
      <c r="H149" s="285"/>
      <c r="I149" s="285"/>
      <c r="J149" s="285" t="s">
        <v>416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420</v>
      </c>
      <c r="D151" s="268"/>
      <c r="E151" s="268"/>
      <c r="F151" s="321" t="s">
        <v>417</v>
      </c>
      <c r="G151" s="268"/>
      <c r="H151" s="320" t="s">
        <v>457</v>
      </c>
      <c r="I151" s="320" t="s">
        <v>419</v>
      </c>
      <c r="J151" s="320">
        <v>120</v>
      </c>
      <c r="K151" s="316"/>
    </row>
    <row r="152" s="1" customFormat="1" ht="15" customHeight="1">
      <c r="B152" s="293"/>
      <c r="C152" s="320" t="s">
        <v>466</v>
      </c>
      <c r="D152" s="268"/>
      <c r="E152" s="268"/>
      <c r="F152" s="321" t="s">
        <v>417</v>
      </c>
      <c r="G152" s="268"/>
      <c r="H152" s="320" t="s">
        <v>477</v>
      </c>
      <c r="I152" s="320" t="s">
        <v>419</v>
      </c>
      <c r="J152" s="320" t="s">
        <v>468</v>
      </c>
      <c r="K152" s="316"/>
    </row>
    <row r="153" s="1" customFormat="1" ht="15" customHeight="1">
      <c r="B153" s="293"/>
      <c r="C153" s="320" t="s">
        <v>365</v>
      </c>
      <c r="D153" s="268"/>
      <c r="E153" s="268"/>
      <c r="F153" s="321" t="s">
        <v>417</v>
      </c>
      <c r="G153" s="268"/>
      <c r="H153" s="320" t="s">
        <v>478</v>
      </c>
      <c r="I153" s="320" t="s">
        <v>419</v>
      </c>
      <c r="J153" s="320" t="s">
        <v>468</v>
      </c>
      <c r="K153" s="316"/>
    </row>
    <row r="154" s="1" customFormat="1" ht="15" customHeight="1">
      <c r="B154" s="293"/>
      <c r="C154" s="320" t="s">
        <v>422</v>
      </c>
      <c r="D154" s="268"/>
      <c r="E154" s="268"/>
      <c r="F154" s="321" t="s">
        <v>423</v>
      </c>
      <c r="G154" s="268"/>
      <c r="H154" s="320" t="s">
        <v>457</v>
      </c>
      <c r="I154" s="320" t="s">
        <v>419</v>
      </c>
      <c r="J154" s="320">
        <v>50</v>
      </c>
      <c r="K154" s="316"/>
    </row>
    <row r="155" s="1" customFormat="1" ht="15" customHeight="1">
      <c r="B155" s="293"/>
      <c r="C155" s="320" t="s">
        <v>425</v>
      </c>
      <c r="D155" s="268"/>
      <c r="E155" s="268"/>
      <c r="F155" s="321" t="s">
        <v>417</v>
      </c>
      <c r="G155" s="268"/>
      <c r="H155" s="320" t="s">
        <v>457</v>
      </c>
      <c r="I155" s="320" t="s">
        <v>427</v>
      </c>
      <c r="J155" s="320"/>
      <c r="K155" s="316"/>
    </row>
    <row r="156" s="1" customFormat="1" ht="15" customHeight="1">
      <c r="B156" s="293"/>
      <c r="C156" s="320" t="s">
        <v>436</v>
      </c>
      <c r="D156" s="268"/>
      <c r="E156" s="268"/>
      <c r="F156" s="321" t="s">
        <v>423</v>
      </c>
      <c r="G156" s="268"/>
      <c r="H156" s="320" t="s">
        <v>457</v>
      </c>
      <c r="I156" s="320" t="s">
        <v>419</v>
      </c>
      <c r="J156" s="320">
        <v>50</v>
      </c>
      <c r="K156" s="316"/>
    </row>
    <row r="157" s="1" customFormat="1" ht="15" customHeight="1">
      <c r="B157" s="293"/>
      <c r="C157" s="320" t="s">
        <v>444</v>
      </c>
      <c r="D157" s="268"/>
      <c r="E157" s="268"/>
      <c r="F157" s="321" t="s">
        <v>423</v>
      </c>
      <c r="G157" s="268"/>
      <c r="H157" s="320" t="s">
        <v>457</v>
      </c>
      <c r="I157" s="320" t="s">
        <v>419</v>
      </c>
      <c r="J157" s="320">
        <v>50</v>
      </c>
      <c r="K157" s="316"/>
    </row>
    <row r="158" s="1" customFormat="1" ht="15" customHeight="1">
      <c r="B158" s="293"/>
      <c r="C158" s="320" t="s">
        <v>442</v>
      </c>
      <c r="D158" s="268"/>
      <c r="E158" s="268"/>
      <c r="F158" s="321" t="s">
        <v>423</v>
      </c>
      <c r="G158" s="268"/>
      <c r="H158" s="320" t="s">
        <v>457</v>
      </c>
      <c r="I158" s="320" t="s">
        <v>419</v>
      </c>
      <c r="J158" s="320">
        <v>50</v>
      </c>
      <c r="K158" s="316"/>
    </row>
    <row r="159" s="1" customFormat="1" ht="15" customHeight="1">
      <c r="B159" s="293"/>
      <c r="C159" s="320" t="s">
        <v>86</v>
      </c>
      <c r="D159" s="268"/>
      <c r="E159" s="268"/>
      <c r="F159" s="321" t="s">
        <v>417</v>
      </c>
      <c r="G159" s="268"/>
      <c r="H159" s="320" t="s">
        <v>479</v>
      </c>
      <c r="I159" s="320" t="s">
        <v>419</v>
      </c>
      <c r="J159" s="320" t="s">
        <v>480</v>
      </c>
      <c r="K159" s="316"/>
    </row>
    <row r="160" s="1" customFormat="1" ht="15" customHeight="1">
      <c r="B160" s="293"/>
      <c r="C160" s="320" t="s">
        <v>481</v>
      </c>
      <c r="D160" s="268"/>
      <c r="E160" s="268"/>
      <c r="F160" s="321" t="s">
        <v>417</v>
      </c>
      <c r="G160" s="268"/>
      <c r="H160" s="320" t="s">
        <v>482</v>
      </c>
      <c r="I160" s="320" t="s">
        <v>452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483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411</v>
      </c>
      <c r="D166" s="283"/>
      <c r="E166" s="283"/>
      <c r="F166" s="283" t="s">
        <v>412</v>
      </c>
      <c r="G166" s="325"/>
      <c r="H166" s="326" t="s">
        <v>51</v>
      </c>
      <c r="I166" s="326" t="s">
        <v>54</v>
      </c>
      <c r="J166" s="283" t="s">
        <v>413</v>
      </c>
      <c r="K166" s="260"/>
    </row>
    <row r="167" s="1" customFormat="1" ht="17.25" customHeight="1">
      <c r="B167" s="261"/>
      <c r="C167" s="285" t="s">
        <v>414</v>
      </c>
      <c r="D167" s="285"/>
      <c r="E167" s="285"/>
      <c r="F167" s="286" t="s">
        <v>415</v>
      </c>
      <c r="G167" s="327"/>
      <c r="H167" s="328"/>
      <c r="I167" s="328"/>
      <c r="J167" s="285" t="s">
        <v>416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420</v>
      </c>
      <c r="D169" s="268"/>
      <c r="E169" s="268"/>
      <c r="F169" s="291" t="s">
        <v>417</v>
      </c>
      <c r="G169" s="268"/>
      <c r="H169" s="268" t="s">
        <v>457</v>
      </c>
      <c r="I169" s="268" t="s">
        <v>419</v>
      </c>
      <c r="J169" s="268">
        <v>120</v>
      </c>
      <c r="K169" s="316"/>
    </row>
    <row r="170" s="1" customFormat="1" ht="15" customHeight="1">
      <c r="B170" s="293"/>
      <c r="C170" s="268" t="s">
        <v>466</v>
      </c>
      <c r="D170" s="268"/>
      <c r="E170" s="268"/>
      <c r="F170" s="291" t="s">
        <v>417</v>
      </c>
      <c r="G170" s="268"/>
      <c r="H170" s="268" t="s">
        <v>467</v>
      </c>
      <c r="I170" s="268" t="s">
        <v>419</v>
      </c>
      <c r="J170" s="268" t="s">
        <v>468</v>
      </c>
      <c r="K170" s="316"/>
    </row>
    <row r="171" s="1" customFormat="1" ht="15" customHeight="1">
      <c r="B171" s="293"/>
      <c r="C171" s="268" t="s">
        <v>365</v>
      </c>
      <c r="D171" s="268"/>
      <c r="E171" s="268"/>
      <c r="F171" s="291" t="s">
        <v>417</v>
      </c>
      <c r="G171" s="268"/>
      <c r="H171" s="268" t="s">
        <v>484</v>
      </c>
      <c r="I171" s="268" t="s">
        <v>419</v>
      </c>
      <c r="J171" s="268" t="s">
        <v>468</v>
      </c>
      <c r="K171" s="316"/>
    </row>
    <row r="172" s="1" customFormat="1" ht="15" customHeight="1">
      <c r="B172" s="293"/>
      <c r="C172" s="268" t="s">
        <v>422</v>
      </c>
      <c r="D172" s="268"/>
      <c r="E172" s="268"/>
      <c r="F172" s="291" t="s">
        <v>423</v>
      </c>
      <c r="G172" s="268"/>
      <c r="H172" s="268" t="s">
        <v>484</v>
      </c>
      <c r="I172" s="268" t="s">
        <v>419</v>
      </c>
      <c r="J172" s="268">
        <v>50</v>
      </c>
      <c r="K172" s="316"/>
    </row>
    <row r="173" s="1" customFormat="1" ht="15" customHeight="1">
      <c r="B173" s="293"/>
      <c r="C173" s="268" t="s">
        <v>425</v>
      </c>
      <c r="D173" s="268"/>
      <c r="E173" s="268"/>
      <c r="F173" s="291" t="s">
        <v>417</v>
      </c>
      <c r="G173" s="268"/>
      <c r="H173" s="268" t="s">
        <v>484</v>
      </c>
      <c r="I173" s="268" t="s">
        <v>427</v>
      </c>
      <c r="J173" s="268"/>
      <c r="K173" s="316"/>
    </row>
    <row r="174" s="1" customFormat="1" ht="15" customHeight="1">
      <c r="B174" s="293"/>
      <c r="C174" s="268" t="s">
        <v>436</v>
      </c>
      <c r="D174" s="268"/>
      <c r="E174" s="268"/>
      <c r="F174" s="291" t="s">
        <v>423</v>
      </c>
      <c r="G174" s="268"/>
      <c r="H174" s="268" t="s">
        <v>484</v>
      </c>
      <c r="I174" s="268" t="s">
        <v>419</v>
      </c>
      <c r="J174" s="268">
        <v>50</v>
      </c>
      <c r="K174" s="316"/>
    </row>
    <row r="175" s="1" customFormat="1" ht="15" customHeight="1">
      <c r="B175" s="293"/>
      <c r="C175" s="268" t="s">
        <v>444</v>
      </c>
      <c r="D175" s="268"/>
      <c r="E175" s="268"/>
      <c r="F175" s="291" t="s">
        <v>423</v>
      </c>
      <c r="G175" s="268"/>
      <c r="H175" s="268" t="s">
        <v>484</v>
      </c>
      <c r="I175" s="268" t="s">
        <v>419</v>
      </c>
      <c r="J175" s="268">
        <v>50</v>
      </c>
      <c r="K175" s="316"/>
    </row>
    <row r="176" s="1" customFormat="1" ht="15" customHeight="1">
      <c r="B176" s="293"/>
      <c r="C176" s="268" t="s">
        <v>442</v>
      </c>
      <c r="D176" s="268"/>
      <c r="E176" s="268"/>
      <c r="F176" s="291" t="s">
        <v>423</v>
      </c>
      <c r="G176" s="268"/>
      <c r="H176" s="268" t="s">
        <v>484</v>
      </c>
      <c r="I176" s="268" t="s">
        <v>419</v>
      </c>
      <c r="J176" s="268">
        <v>50</v>
      </c>
      <c r="K176" s="316"/>
    </row>
    <row r="177" s="1" customFormat="1" ht="15" customHeight="1">
      <c r="B177" s="293"/>
      <c r="C177" s="268" t="s">
        <v>93</v>
      </c>
      <c r="D177" s="268"/>
      <c r="E177" s="268"/>
      <c r="F177" s="291" t="s">
        <v>417</v>
      </c>
      <c r="G177" s="268"/>
      <c r="H177" s="268" t="s">
        <v>485</v>
      </c>
      <c r="I177" s="268" t="s">
        <v>486</v>
      </c>
      <c r="J177" s="268"/>
      <c r="K177" s="316"/>
    </row>
    <row r="178" s="1" customFormat="1" ht="15" customHeight="1">
      <c r="B178" s="293"/>
      <c r="C178" s="268" t="s">
        <v>54</v>
      </c>
      <c r="D178" s="268"/>
      <c r="E178" s="268"/>
      <c r="F178" s="291" t="s">
        <v>417</v>
      </c>
      <c r="G178" s="268"/>
      <c r="H178" s="268" t="s">
        <v>487</v>
      </c>
      <c r="I178" s="268" t="s">
        <v>488</v>
      </c>
      <c r="J178" s="268">
        <v>1</v>
      </c>
      <c r="K178" s="316"/>
    </row>
    <row r="179" s="1" customFormat="1" ht="15" customHeight="1">
      <c r="B179" s="293"/>
      <c r="C179" s="268" t="s">
        <v>50</v>
      </c>
      <c r="D179" s="268"/>
      <c r="E179" s="268"/>
      <c r="F179" s="291" t="s">
        <v>417</v>
      </c>
      <c r="G179" s="268"/>
      <c r="H179" s="268" t="s">
        <v>489</v>
      </c>
      <c r="I179" s="268" t="s">
        <v>419</v>
      </c>
      <c r="J179" s="268">
        <v>20</v>
      </c>
      <c r="K179" s="316"/>
    </row>
    <row r="180" s="1" customFormat="1" ht="15" customHeight="1">
      <c r="B180" s="293"/>
      <c r="C180" s="268" t="s">
        <v>51</v>
      </c>
      <c r="D180" s="268"/>
      <c r="E180" s="268"/>
      <c r="F180" s="291" t="s">
        <v>417</v>
      </c>
      <c r="G180" s="268"/>
      <c r="H180" s="268" t="s">
        <v>490</v>
      </c>
      <c r="I180" s="268" t="s">
        <v>419</v>
      </c>
      <c r="J180" s="268">
        <v>255</v>
      </c>
      <c r="K180" s="316"/>
    </row>
    <row r="181" s="1" customFormat="1" ht="15" customHeight="1">
      <c r="B181" s="293"/>
      <c r="C181" s="268" t="s">
        <v>94</v>
      </c>
      <c r="D181" s="268"/>
      <c r="E181" s="268"/>
      <c r="F181" s="291" t="s">
        <v>417</v>
      </c>
      <c r="G181" s="268"/>
      <c r="H181" s="268" t="s">
        <v>381</v>
      </c>
      <c r="I181" s="268" t="s">
        <v>419</v>
      </c>
      <c r="J181" s="268">
        <v>10</v>
      </c>
      <c r="K181" s="316"/>
    </row>
    <row r="182" s="1" customFormat="1" ht="15" customHeight="1">
      <c r="B182" s="293"/>
      <c r="C182" s="268" t="s">
        <v>95</v>
      </c>
      <c r="D182" s="268"/>
      <c r="E182" s="268"/>
      <c r="F182" s="291" t="s">
        <v>417</v>
      </c>
      <c r="G182" s="268"/>
      <c r="H182" s="268" t="s">
        <v>491</v>
      </c>
      <c r="I182" s="268" t="s">
        <v>452</v>
      </c>
      <c r="J182" s="268"/>
      <c r="K182" s="316"/>
    </row>
    <row r="183" s="1" customFormat="1" ht="15" customHeight="1">
      <c r="B183" s="293"/>
      <c r="C183" s="268" t="s">
        <v>492</v>
      </c>
      <c r="D183" s="268"/>
      <c r="E183" s="268"/>
      <c r="F183" s="291" t="s">
        <v>417</v>
      </c>
      <c r="G183" s="268"/>
      <c r="H183" s="268" t="s">
        <v>493</v>
      </c>
      <c r="I183" s="268" t="s">
        <v>452</v>
      </c>
      <c r="J183" s="268"/>
      <c r="K183" s="316"/>
    </row>
    <row r="184" s="1" customFormat="1" ht="15" customHeight="1">
      <c r="B184" s="293"/>
      <c r="C184" s="268" t="s">
        <v>481</v>
      </c>
      <c r="D184" s="268"/>
      <c r="E184" s="268"/>
      <c r="F184" s="291" t="s">
        <v>417</v>
      </c>
      <c r="G184" s="268"/>
      <c r="H184" s="268" t="s">
        <v>494</v>
      </c>
      <c r="I184" s="268" t="s">
        <v>452</v>
      </c>
      <c r="J184" s="268"/>
      <c r="K184" s="316"/>
    </row>
    <row r="185" s="1" customFormat="1" ht="15" customHeight="1">
      <c r="B185" s="293"/>
      <c r="C185" s="268" t="s">
        <v>97</v>
      </c>
      <c r="D185" s="268"/>
      <c r="E185" s="268"/>
      <c r="F185" s="291" t="s">
        <v>423</v>
      </c>
      <c r="G185" s="268"/>
      <c r="H185" s="268" t="s">
        <v>495</v>
      </c>
      <c r="I185" s="268" t="s">
        <v>419</v>
      </c>
      <c r="J185" s="268">
        <v>50</v>
      </c>
      <c r="K185" s="316"/>
    </row>
    <row r="186" s="1" customFormat="1" ht="15" customHeight="1">
      <c r="B186" s="293"/>
      <c r="C186" s="268" t="s">
        <v>496</v>
      </c>
      <c r="D186" s="268"/>
      <c r="E186" s="268"/>
      <c r="F186" s="291" t="s">
        <v>423</v>
      </c>
      <c r="G186" s="268"/>
      <c r="H186" s="268" t="s">
        <v>497</v>
      </c>
      <c r="I186" s="268" t="s">
        <v>498</v>
      </c>
      <c r="J186" s="268"/>
      <c r="K186" s="316"/>
    </row>
    <row r="187" s="1" customFormat="1" ht="15" customHeight="1">
      <c r="B187" s="293"/>
      <c r="C187" s="268" t="s">
        <v>499</v>
      </c>
      <c r="D187" s="268"/>
      <c r="E187" s="268"/>
      <c r="F187" s="291" t="s">
        <v>423</v>
      </c>
      <c r="G187" s="268"/>
      <c r="H187" s="268" t="s">
        <v>500</v>
      </c>
      <c r="I187" s="268" t="s">
        <v>498</v>
      </c>
      <c r="J187" s="268"/>
      <c r="K187" s="316"/>
    </row>
    <row r="188" s="1" customFormat="1" ht="15" customHeight="1">
      <c r="B188" s="293"/>
      <c r="C188" s="268" t="s">
        <v>501</v>
      </c>
      <c r="D188" s="268"/>
      <c r="E188" s="268"/>
      <c r="F188" s="291" t="s">
        <v>423</v>
      </c>
      <c r="G188" s="268"/>
      <c r="H188" s="268" t="s">
        <v>502</v>
      </c>
      <c r="I188" s="268" t="s">
        <v>498</v>
      </c>
      <c r="J188" s="268"/>
      <c r="K188" s="316"/>
    </row>
    <row r="189" s="1" customFormat="1" ht="15" customHeight="1">
      <c r="B189" s="293"/>
      <c r="C189" s="329" t="s">
        <v>503</v>
      </c>
      <c r="D189" s="268"/>
      <c r="E189" s="268"/>
      <c r="F189" s="291" t="s">
        <v>423</v>
      </c>
      <c r="G189" s="268"/>
      <c r="H189" s="268" t="s">
        <v>504</v>
      </c>
      <c r="I189" s="268" t="s">
        <v>505</v>
      </c>
      <c r="J189" s="330" t="s">
        <v>506</v>
      </c>
      <c r="K189" s="316"/>
    </row>
    <row r="190" s="1" customFormat="1" ht="15" customHeight="1">
      <c r="B190" s="293"/>
      <c r="C190" s="329" t="s">
        <v>39</v>
      </c>
      <c r="D190" s="268"/>
      <c r="E190" s="268"/>
      <c r="F190" s="291" t="s">
        <v>417</v>
      </c>
      <c r="G190" s="268"/>
      <c r="H190" s="265" t="s">
        <v>507</v>
      </c>
      <c r="I190" s="268" t="s">
        <v>508</v>
      </c>
      <c r="J190" s="268"/>
      <c r="K190" s="316"/>
    </row>
    <row r="191" s="1" customFormat="1" ht="15" customHeight="1">
      <c r="B191" s="293"/>
      <c r="C191" s="329" t="s">
        <v>509</v>
      </c>
      <c r="D191" s="268"/>
      <c r="E191" s="268"/>
      <c r="F191" s="291" t="s">
        <v>417</v>
      </c>
      <c r="G191" s="268"/>
      <c r="H191" s="268" t="s">
        <v>510</v>
      </c>
      <c r="I191" s="268" t="s">
        <v>452</v>
      </c>
      <c r="J191" s="268"/>
      <c r="K191" s="316"/>
    </row>
    <row r="192" s="1" customFormat="1" ht="15" customHeight="1">
      <c r="B192" s="293"/>
      <c r="C192" s="329" t="s">
        <v>511</v>
      </c>
      <c r="D192" s="268"/>
      <c r="E192" s="268"/>
      <c r="F192" s="291" t="s">
        <v>417</v>
      </c>
      <c r="G192" s="268"/>
      <c r="H192" s="268" t="s">
        <v>512</v>
      </c>
      <c r="I192" s="268" t="s">
        <v>452</v>
      </c>
      <c r="J192" s="268"/>
      <c r="K192" s="316"/>
    </row>
    <row r="193" s="1" customFormat="1" ht="15" customHeight="1">
      <c r="B193" s="293"/>
      <c r="C193" s="329" t="s">
        <v>513</v>
      </c>
      <c r="D193" s="268"/>
      <c r="E193" s="268"/>
      <c r="F193" s="291" t="s">
        <v>423</v>
      </c>
      <c r="G193" s="268"/>
      <c r="H193" s="268" t="s">
        <v>514</v>
      </c>
      <c r="I193" s="268" t="s">
        <v>452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515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516</v>
      </c>
      <c r="D200" s="332"/>
      <c r="E200" s="332"/>
      <c r="F200" s="332" t="s">
        <v>517</v>
      </c>
      <c r="G200" s="333"/>
      <c r="H200" s="332" t="s">
        <v>518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508</v>
      </c>
      <c r="D202" s="268"/>
      <c r="E202" s="268"/>
      <c r="F202" s="291" t="s">
        <v>40</v>
      </c>
      <c r="G202" s="268"/>
      <c r="H202" s="268" t="s">
        <v>519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41</v>
      </c>
      <c r="G203" s="268"/>
      <c r="H203" s="268" t="s">
        <v>520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44</v>
      </c>
      <c r="G204" s="268"/>
      <c r="H204" s="268" t="s">
        <v>521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42</v>
      </c>
      <c r="G205" s="268"/>
      <c r="H205" s="268" t="s">
        <v>522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43</v>
      </c>
      <c r="G206" s="268"/>
      <c r="H206" s="268" t="s">
        <v>523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464</v>
      </c>
      <c r="D208" s="268"/>
      <c r="E208" s="268"/>
      <c r="F208" s="291" t="s">
        <v>75</v>
      </c>
      <c r="G208" s="268"/>
      <c r="H208" s="268" t="s">
        <v>524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360</v>
      </c>
      <c r="G209" s="268"/>
      <c r="H209" s="268" t="s">
        <v>361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358</v>
      </c>
      <c r="G210" s="268"/>
      <c r="H210" s="268" t="s">
        <v>525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362</v>
      </c>
      <c r="G211" s="329"/>
      <c r="H211" s="320" t="s">
        <v>315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363</v>
      </c>
      <c r="G212" s="329"/>
      <c r="H212" s="320" t="s">
        <v>526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488</v>
      </c>
      <c r="D214" s="268"/>
      <c r="E214" s="268"/>
      <c r="F214" s="291">
        <v>1</v>
      </c>
      <c r="G214" s="329"/>
      <c r="H214" s="320" t="s">
        <v>527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528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529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530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2022-01-26T12:11:38Z</dcterms:created>
  <dcterms:modified xsi:type="dcterms:W3CDTF">2022-01-26T12:11:43Z</dcterms:modified>
</cp:coreProperties>
</file>