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75" yWindow="345" windowWidth="17895" windowHeight="14505" activeTab="0"/>
  </bookViews>
  <sheets>
    <sheet name="Demolice objekt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<sst xmlns="http://schemas.openxmlformats.org/spreadsheetml/2006/main" count="337" uniqueCount="143">
  <si>
    <t>PČ</t>
  </si>
  <si>
    <t>Typ</t>
  </si>
  <si>
    <t>Kód</t>
  </si>
  <si>
    <t>Popis</t>
  </si>
  <si>
    <t>MJ</t>
  </si>
  <si>
    <t>Množství</t>
  </si>
  <si>
    <t>J.cena [CZK]</t>
  </si>
  <si>
    <t>Cena celkem [CZK]</t>
  </si>
  <si>
    <t>Cenová soustava</t>
  </si>
  <si>
    <t>Náklady soupisu celkem</t>
  </si>
  <si>
    <t>D</t>
  </si>
  <si>
    <t>HSV</t>
  </si>
  <si>
    <t>Práce a dodávky HSV</t>
  </si>
  <si>
    <t>1</t>
  </si>
  <si>
    <t>Zemní práce</t>
  </si>
  <si>
    <t>5</t>
  </si>
  <si>
    <t>K</t>
  </si>
  <si>
    <t>174101101</t>
  </si>
  <si>
    <t>Zásyp sypaninou z jakékoliv horniny strojně s uložením výkopku ve vrstvách se zhutněním jam, šachet, rýh nebo kolem objektů v těchto vykopávkách</t>
  </si>
  <si>
    <t>m3</t>
  </si>
  <si>
    <t>CS ÚRS 2021 01</t>
  </si>
  <si>
    <t>VV</t>
  </si>
  <si>
    <t/>
  </si>
  <si>
    <t>Zemní práce - zásyp (dl * š * v)</t>
  </si>
  <si>
    <t>(24,68)*(0,30+0,40+0,40)*0,85*2</t>
  </si>
  <si>
    <t>obj_zásyp</t>
  </si>
  <si>
    <t>Součet</t>
  </si>
  <si>
    <t>6</t>
  </si>
  <si>
    <t>M</t>
  </si>
  <si>
    <t>10364100</t>
  </si>
  <si>
    <t>zemina pro terénní úpravy - tříděná</t>
  </si>
  <si>
    <t>t</t>
  </si>
  <si>
    <t>Zemní práce - dovoz zeminy pro zásyp základových konstrukcí (obj)</t>
  </si>
  <si>
    <t>(obj_zásyp)</t>
  </si>
  <si>
    <t>-(obj_hl_rýh)</t>
  </si>
  <si>
    <t>7</t>
  </si>
  <si>
    <t>171152501</t>
  </si>
  <si>
    <t>Zhutnění podloží pod násypy z rostlé horniny třídy těžitelnosti I a II, skupiny 1 až 4 z hornin soudružných a nesoudržných</t>
  </si>
  <si>
    <t>m2</t>
  </si>
  <si>
    <t>Souvrství terénních úprav po demolici objektu (pl)</t>
  </si>
  <si>
    <t>(pl_terénní_úpravy)</t>
  </si>
  <si>
    <t>8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</si>
  <si>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</si>
  <si>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</si>
  <si>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Souvrství terénních úprav po demolici objektu (pl * tl)</t>
  </si>
  <si>
    <t>(pl_terénní_úpravy)*0,25</t>
  </si>
  <si>
    <t>9</t>
  </si>
  <si>
    <t>10364101</t>
  </si>
  <si>
    <t>zemina pro terénní úpravy -  ornice</t>
  </si>
  <si>
    <t>39,13*2 'Přepočtené koeficientem množství</t>
  </si>
  <si>
    <t>10</t>
  </si>
  <si>
    <t>181351104</t>
  </si>
  <si>
    <t>Rozprostření a urovnání ornice v rovině nebo ve svahu sklonu do 1:5 strojně při souvislé ploše přes 100 do 500 m2, tl. vrstvy přes 200 do 250 mm</t>
  </si>
  <si>
    <t>11</t>
  </si>
  <si>
    <t>181951112</t>
  </si>
  <si>
    <t>Úprava pláně vyrovnáním výškových rozdílů strojně v hornině třídy těžitelnosti I, skupiny 1 až 3 se zhutněním</t>
  </si>
  <si>
    <t>12</t>
  </si>
  <si>
    <t>181411132</t>
  </si>
  <si>
    <t>Založení trávníku na půdě předem připravené plochy do 1000 m2 výsevem včetně utažení parkového na svahu přes 1:5 do 1:2</t>
  </si>
  <si>
    <t>Zemní práce - terénní úpravy po demolice objektu (pl)</t>
  </si>
  <si>
    <t>156,52</t>
  </si>
  <si>
    <t>pl_terénní_úpravy</t>
  </si>
  <si>
    <t>13</t>
  </si>
  <si>
    <t>00572410</t>
  </si>
  <si>
    <t>osivo směs travní parková</t>
  </si>
  <si>
    <t>kg</t>
  </si>
  <si>
    <t>156,52*0,3 'Přepočtené koeficientem množství</t>
  </si>
  <si>
    <t>Ostatní konstrukce a práce, bourání</t>
  </si>
  <si>
    <t>14</t>
  </si>
  <si>
    <t>961044111</t>
  </si>
  <si>
    <t>Bourání základů z betonu  prostého</t>
  </si>
  <si>
    <t>Bourání základových konstrukcí (dl * š * v)</t>
  </si>
  <si>
    <t>15</t>
  </si>
  <si>
    <t>962032641</t>
  </si>
  <si>
    <t>Bourání zdiva nadzákladového z cihel nebo tvárnic  komínového z cihel pálených, šamotových nebo vápenopískových nad střechou na maltu cementovou</t>
  </si>
  <si>
    <t>Bourání komínů (dl * š * v * p)</t>
  </si>
  <si>
    <t>(0,47*0,47)*3,93*2</t>
  </si>
  <si>
    <t>(0,47*0,47)*6,38</t>
  </si>
  <si>
    <t>16</t>
  </si>
  <si>
    <t>981013312</t>
  </si>
  <si>
    <t>Demolice budov zděných na MVC těžkou mechanizací</t>
  </si>
  <si>
    <t>Obestavěný prostor bouraného objektu (objem)</t>
  </si>
  <si>
    <t>576,25</t>
  </si>
  <si>
    <t>981011112</t>
  </si>
  <si>
    <t>Demolice budov  postupným rozebíráním dřevěných ostatních, oboustranně obitých, případně omítnutých</t>
  </si>
  <si>
    <t>Demolice dřevostavby bouraného objektu (obj)</t>
  </si>
  <si>
    <t xml:space="preserve">dřevník </t>
  </si>
  <si>
    <t>47,63</t>
  </si>
  <si>
    <t>981011316</t>
  </si>
  <si>
    <t>Demolice bouraného objektu (obj)</t>
  </si>
  <si>
    <t>chlév</t>
  </si>
  <si>
    <t>99,59</t>
  </si>
  <si>
    <t>997</t>
  </si>
  <si>
    <t>Přesun sutě</t>
  </si>
  <si>
    <t>997006512</t>
  </si>
  <si>
    <t>Vodorovná doprava suti na skládku s naložením na dopravní prostředek a složením přes 100 m do 1 km</t>
  </si>
  <si>
    <t>997006519</t>
  </si>
  <si>
    <t>Vodorovná doprava suti na skládku s naložením na dopravní prostředek a složením Příplatek k ceně za každý další i započatý 1 km</t>
  </si>
  <si>
    <t>367,607*25 'Přepočtené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</si>
  <si>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</si>
  <si>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</si>
  <si>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PSV</t>
  </si>
  <si>
    <t>Práce a dodávky PSV</t>
  </si>
  <si>
    <t>767</t>
  </si>
  <si>
    <t>Konstrukce zámečnické</t>
  </si>
  <si>
    <t>767832801</t>
  </si>
  <si>
    <t>Demontáž venkovních požárních žebříků s ochranným košem</t>
  </si>
  <si>
    <t>m</t>
  </si>
  <si>
    <t>Demontáž žebříku na fasádě (dl)</t>
  </si>
  <si>
    <t>4,25</t>
  </si>
  <si>
    <t>REKAPITULACE ČLENĚNÍ SOUPISU PRACÍ</t>
  </si>
  <si>
    <t>Stavba:</t>
  </si>
  <si>
    <t>Objekty:</t>
  </si>
  <si>
    <t>Místo:</t>
  </si>
  <si>
    <t>Zadavatel:</t>
  </si>
  <si>
    <t>Zhotovitel:</t>
  </si>
  <si>
    <t>Kód dílu - Popis</t>
  </si>
  <si>
    <t>Náklady ze soupisu prací</t>
  </si>
  <si>
    <t>Kladruby nad Labem</t>
  </si>
  <si>
    <t>Datum:</t>
  </si>
  <si>
    <t>Projektant:</t>
  </si>
  <si>
    <t>Zpracovatel:</t>
  </si>
  <si>
    <t>15. 5. 2019</t>
  </si>
  <si>
    <t>Poplatek za uložení stavebního odpadu na skládce (skládkovné) ze stavebních materiálů obsahujících azbest zatříděných do Katalogu odpadů pod kódem 17 06 05</t>
  </si>
  <si>
    <t>RD</t>
  </si>
  <si>
    <t>Dřevník, chlév</t>
  </si>
  <si>
    <t>(5,61)*0,4*0,85*2</t>
  </si>
  <si>
    <t>(5,61)*0,4*0,85*5</t>
  </si>
  <si>
    <t>(7,97)*0,30*0,85*2</t>
  </si>
  <si>
    <t>(3,51)*0,3*0,85*4</t>
  </si>
  <si>
    <t>(4,86)*0,3*0,85*2</t>
  </si>
  <si>
    <t>(3,60)*0,3*0,85</t>
  </si>
  <si>
    <t>pol5* koeficent množství</t>
  </si>
  <si>
    <t>Demontáž azbestové krytiny skládané, do sklonu 30°</t>
  </si>
  <si>
    <t>Jímka</t>
  </si>
  <si>
    <t>1*1*2</t>
  </si>
  <si>
    <t>(24,68)*0,4*0,85*2</t>
  </si>
  <si>
    <t xml:space="preserve">Demolice </t>
  </si>
  <si>
    <t>Demolice objektu v areálu „Borek“ (RD č.p. 34, obj. C)</t>
  </si>
  <si>
    <t xml:space="preserve">KLADRUBY Demolice Mošnice "C"  </t>
  </si>
  <si>
    <t>Národní hřebčín Kladruby nad Labem</t>
  </si>
  <si>
    <t>Ing. Matěj Machač</t>
  </si>
  <si>
    <t>Cena celkem [CZK]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</si>
</sst>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Arial CE"/>
      <family val="2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Arial CE"/>
      <family val="2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6" fillId="0" borderId="1" xfId="20" applyFont="1" applyBorder="1" applyAlignment="1" applyProtection="1">
      <alignment horizontal="left" vertical="center" wrapText="1"/>
      <protection/>
    </xf>
    <xf numFmtId="0" fontId="14" fillId="0" borderId="2" xfId="20" applyFont="1" applyBorder="1" applyAlignment="1" applyProtection="1">
      <alignment horizontal="left" vertical="center" wrapText="1"/>
      <protection/>
    </xf>
    <xf numFmtId="0" fontId="0" fillId="0" borderId="2" xfId="0" applyBorder="1" applyProtection="1">
      <protection locked="0"/>
    </xf>
    <xf numFmtId="0" fontId="0" fillId="0" borderId="0" xfId="0" applyProtection="1">
      <protection/>
    </xf>
    <xf numFmtId="0" fontId="0" fillId="0" borderId="2" xfId="0" applyBorder="1" applyProtection="1">
      <protection/>
    </xf>
    <xf numFmtId="0" fontId="9" fillId="0" borderId="2" xfId="0" applyFont="1" applyBorder="1" applyProtection="1">
      <protection/>
    </xf>
    <xf numFmtId="2" fontId="9" fillId="0" borderId="2" xfId="0" applyNumberFormat="1" applyFont="1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4" fillId="0" borderId="3" xfId="0" applyFont="1" applyBorder="1" applyProtection="1">
      <protection/>
    </xf>
    <xf numFmtId="0" fontId="4" fillId="0" borderId="2" xfId="0" applyFont="1" applyBorder="1" applyProtection="1">
      <protection/>
    </xf>
    <xf numFmtId="2" fontId="4" fillId="0" borderId="2" xfId="0" applyNumberFormat="1" applyFont="1" applyBorder="1" applyProtection="1">
      <protection/>
    </xf>
    <xf numFmtId="0" fontId="4" fillId="0" borderId="4" xfId="0" applyFont="1" applyBorder="1" applyProtection="1">
      <protection/>
    </xf>
    <xf numFmtId="0" fontId="5" fillId="2" borderId="3" xfId="0" applyFont="1" applyFill="1" applyBorder="1" applyProtection="1">
      <protection/>
    </xf>
    <xf numFmtId="0" fontId="5" fillId="2" borderId="2" xfId="0" applyFont="1" applyFill="1" applyBorder="1" applyProtection="1">
      <protection/>
    </xf>
    <xf numFmtId="2" fontId="5" fillId="2" borderId="2" xfId="0" applyNumberFormat="1" applyFont="1" applyFill="1" applyBorder="1" applyProtection="1">
      <protection/>
    </xf>
    <xf numFmtId="0" fontId="5" fillId="2" borderId="4" xfId="0" applyFont="1" applyFill="1" applyBorder="1" applyProtection="1">
      <protection/>
    </xf>
    <xf numFmtId="0" fontId="5" fillId="0" borderId="3" xfId="0" applyFont="1" applyBorder="1" applyProtection="1">
      <protection/>
    </xf>
    <xf numFmtId="0" fontId="5" fillId="0" borderId="2" xfId="0" applyFont="1" applyBorder="1" applyProtection="1">
      <protection/>
    </xf>
    <xf numFmtId="2" fontId="5" fillId="0" borderId="2" xfId="0" applyNumberFormat="1" applyFont="1" applyBorder="1" applyProtection="1">
      <protection/>
    </xf>
    <xf numFmtId="0" fontId="5" fillId="0" borderId="4" xfId="0" applyFont="1" applyBorder="1" applyProtection="1">
      <protection/>
    </xf>
    <xf numFmtId="2" fontId="0" fillId="0" borderId="2" xfId="0" applyNumberFormat="1" applyBorder="1" applyProtection="1">
      <protection/>
    </xf>
    <xf numFmtId="0" fontId="11" fillId="0" borderId="2" xfId="0" applyFont="1" applyBorder="1" applyProtection="1">
      <protection/>
    </xf>
    <xf numFmtId="0" fontId="6" fillId="0" borderId="2" xfId="0" applyFont="1" applyFill="1" applyBorder="1" applyProtection="1">
      <protection/>
    </xf>
    <xf numFmtId="0" fontId="7" fillId="0" borderId="2" xfId="0" applyFont="1" applyBorder="1" applyProtection="1">
      <protection/>
    </xf>
    <xf numFmtId="0" fontId="0" fillId="3" borderId="2" xfId="0" applyFill="1" applyBorder="1" applyProtection="1">
      <protection/>
    </xf>
    <xf numFmtId="0" fontId="13" fillId="0" borderId="2" xfId="0" applyFont="1" applyBorder="1" applyProtection="1">
      <protection/>
    </xf>
    <xf numFmtId="0" fontId="0" fillId="2" borderId="3" xfId="0" applyFill="1" applyBorder="1" applyProtection="1">
      <protection/>
    </xf>
    <xf numFmtId="0" fontId="0" fillId="0" borderId="3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Font="1" applyBorder="1" applyProtection="1">
      <protection/>
    </xf>
    <xf numFmtId="0" fontId="5" fillId="2" borderId="3" xfId="0" applyFont="1" applyFill="1" applyBorder="1" applyAlignment="1" applyProtection="1">
      <alignment horizontal="left"/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7" fillId="0" borderId="6" xfId="0" applyFont="1" applyBorder="1" applyProtection="1">
      <protection/>
    </xf>
    <xf numFmtId="2" fontId="0" fillId="0" borderId="6" xfId="0" applyNumberFormat="1" applyBorder="1" applyProtection="1">
      <protection/>
    </xf>
    <xf numFmtId="0" fontId="0" fillId="0" borderId="7" xfId="0" applyBorder="1" applyProtection="1">
      <protection/>
    </xf>
    <xf numFmtId="0" fontId="6" fillId="4" borderId="2" xfId="0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3"/>
  <sheetViews>
    <sheetView tabSelected="1" workbookViewId="0" topLeftCell="A1">
      <selection activeCell="D11" sqref="D11"/>
    </sheetView>
  </sheetViews>
  <sheetFormatPr defaultColWidth="9.140625" defaultRowHeight="15"/>
  <cols>
    <col min="1" max="1" width="4.57421875" style="4" customWidth="1"/>
    <col min="2" max="2" width="4.00390625" style="4" customWidth="1"/>
    <col min="3" max="3" width="12.140625" style="4" customWidth="1"/>
    <col min="4" max="4" width="63.00390625" style="4" customWidth="1"/>
    <col min="5" max="6" width="9.140625" style="4" customWidth="1"/>
    <col min="7" max="7" width="12.28125" style="4" customWidth="1"/>
    <col min="8" max="8" width="16.7109375" style="4" customWidth="1"/>
    <col min="9" max="9" width="15.57421875" style="4" customWidth="1"/>
    <col min="10" max="16384" width="9.140625" style="4" customWidth="1"/>
  </cols>
  <sheetData>
    <row r="1" spans="1:9" ht="18.75" customHeight="1">
      <c r="A1" s="43" t="s">
        <v>110</v>
      </c>
      <c r="B1" s="44"/>
      <c r="C1" s="44"/>
      <c r="D1" s="44"/>
      <c r="E1" s="44"/>
      <c r="F1" s="44"/>
      <c r="G1" s="44"/>
      <c r="H1" s="44"/>
      <c r="I1" s="45"/>
    </row>
    <row r="2" spans="1:9" ht="18.75" customHeight="1">
      <c r="A2" s="5"/>
      <c r="B2" s="5"/>
      <c r="C2" s="5"/>
      <c r="D2" s="5"/>
      <c r="E2" s="5"/>
      <c r="F2" s="5"/>
      <c r="G2" s="5"/>
      <c r="H2" s="5"/>
      <c r="I2" s="5"/>
    </row>
    <row r="3" spans="1:9" ht="18.75" customHeight="1">
      <c r="A3" s="5" t="s">
        <v>111</v>
      </c>
      <c r="B3" s="5"/>
      <c r="C3" s="5"/>
      <c r="D3" s="5"/>
      <c r="E3" s="5"/>
      <c r="F3" s="5"/>
      <c r="G3" s="5"/>
      <c r="H3" s="5"/>
      <c r="I3" s="5"/>
    </row>
    <row r="4" spans="1:9" ht="18.75" customHeight="1">
      <c r="A4" s="46" t="s">
        <v>138</v>
      </c>
      <c r="B4" s="47"/>
      <c r="C4" s="47"/>
      <c r="D4" s="47"/>
      <c r="E4" s="47"/>
      <c r="F4" s="47"/>
      <c r="G4" s="47"/>
      <c r="H4" s="47"/>
      <c r="I4" s="48"/>
    </row>
    <row r="5" spans="1:9" ht="18.75" customHeight="1">
      <c r="A5" s="5" t="s">
        <v>112</v>
      </c>
      <c r="B5" s="5"/>
      <c r="C5" s="5"/>
      <c r="D5" s="5"/>
      <c r="E5" s="5"/>
      <c r="F5" s="5"/>
      <c r="G5" s="5"/>
      <c r="H5" s="5"/>
      <c r="I5" s="5"/>
    </row>
    <row r="6" spans="1:9" ht="18.75" customHeight="1">
      <c r="A6" s="49" t="s">
        <v>139</v>
      </c>
      <c r="B6" s="50"/>
      <c r="C6" s="50"/>
      <c r="D6" s="50"/>
      <c r="E6" s="50"/>
      <c r="F6" s="50"/>
      <c r="G6" s="50"/>
      <c r="H6" s="50"/>
      <c r="I6" s="51"/>
    </row>
    <row r="7" spans="1:9" ht="18.7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8.75" customHeight="1">
      <c r="A8" s="5" t="s">
        <v>113</v>
      </c>
      <c r="B8" s="5"/>
      <c r="C8" s="5"/>
      <c r="D8" s="5" t="s">
        <v>118</v>
      </c>
      <c r="E8" s="5"/>
      <c r="F8" s="5"/>
      <c r="G8" s="5" t="s">
        <v>119</v>
      </c>
      <c r="H8" s="5" t="s">
        <v>122</v>
      </c>
      <c r="I8" s="5"/>
    </row>
    <row r="9" spans="1:9" ht="18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18.75" customHeight="1">
      <c r="A10" s="5" t="s">
        <v>114</v>
      </c>
      <c r="B10" s="5"/>
      <c r="C10" s="5"/>
      <c r="D10" s="5" t="s">
        <v>140</v>
      </c>
      <c r="E10" s="5"/>
      <c r="F10" s="5"/>
      <c r="G10" s="5" t="s">
        <v>120</v>
      </c>
      <c r="H10" s="5" t="s">
        <v>141</v>
      </c>
      <c r="I10" s="5"/>
    </row>
    <row r="11" spans="1:9" ht="18.75" customHeight="1">
      <c r="A11" s="5" t="s">
        <v>115</v>
      </c>
      <c r="B11" s="5"/>
      <c r="C11" s="5"/>
      <c r="D11" s="3"/>
      <c r="E11" s="5"/>
      <c r="F11" s="5"/>
      <c r="G11" s="5" t="s">
        <v>121</v>
      </c>
      <c r="H11" s="5"/>
      <c r="I11" s="5"/>
    </row>
    <row r="12" spans="1:9" ht="18.7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18.75" customHeight="1">
      <c r="A13" s="5" t="s">
        <v>116</v>
      </c>
      <c r="B13" s="5"/>
      <c r="C13" s="5"/>
      <c r="D13" s="5"/>
      <c r="E13" s="5"/>
      <c r="F13" s="5"/>
      <c r="G13" s="5"/>
      <c r="H13" s="5" t="s">
        <v>142</v>
      </c>
      <c r="I13" s="5"/>
    </row>
    <row r="14" spans="1:9" ht="18.7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ht="18.75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9" ht="18.75" customHeight="1">
      <c r="A16" s="6" t="s">
        <v>117</v>
      </c>
      <c r="B16" s="6"/>
      <c r="C16" s="6"/>
      <c r="D16" s="6"/>
      <c r="E16" s="6"/>
      <c r="F16" s="6"/>
      <c r="G16" s="6"/>
      <c r="H16" s="7">
        <f>(H22)</f>
        <v>0</v>
      </c>
      <c r="I16" s="6"/>
    </row>
    <row r="17" spans="1:9" ht="18.75" customHeight="1">
      <c r="A17" s="5"/>
      <c r="B17" s="5"/>
      <c r="C17" s="5"/>
      <c r="D17" s="5"/>
      <c r="E17" s="5"/>
      <c r="F17" s="5"/>
      <c r="G17" s="5"/>
      <c r="H17" s="5"/>
      <c r="I17" s="5"/>
    </row>
    <row r="18" ht="18.75" customHeight="1"/>
    <row r="19" ht="18.75" customHeight="1" thickBot="1"/>
    <row r="20" spans="1:9" ht="18.75" customHeight="1">
      <c r="A20" s="40" t="s">
        <v>137</v>
      </c>
      <c r="B20" s="41"/>
      <c r="C20" s="41"/>
      <c r="D20" s="41"/>
      <c r="E20" s="41"/>
      <c r="F20" s="41"/>
      <c r="G20" s="41"/>
      <c r="H20" s="41"/>
      <c r="I20" s="42"/>
    </row>
    <row r="21" spans="1:9" ht="18.75" customHeight="1">
      <c r="A21" s="8" t="s">
        <v>0</v>
      </c>
      <c r="B21" s="5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6</v>
      </c>
      <c r="H21" s="5" t="s">
        <v>7</v>
      </c>
      <c r="I21" s="9" t="s">
        <v>8</v>
      </c>
    </row>
    <row r="22" spans="1:9" ht="18.75" customHeight="1">
      <c r="A22" s="10" t="s">
        <v>9</v>
      </c>
      <c r="B22" s="11"/>
      <c r="C22" s="11"/>
      <c r="D22" s="11"/>
      <c r="E22" s="11"/>
      <c r="F22" s="11"/>
      <c r="G22" s="11"/>
      <c r="H22" s="12">
        <f>(H23+H108)</f>
        <v>0</v>
      </c>
      <c r="I22" s="13"/>
    </row>
    <row r="23" spans="1:9" ht="18.75" customHeight="1">
      <c r="A23" s="14"/>
      <c r="B23" s="15" t="s">
        <v>10</v>
      </c>
      <c r="C23" s="15" t="s">
        <v>11</v>
      </c>
      <c r="D23" s="15" t="s">
        <v>12</v>
      </c>
      <c r="E23" s="15"/>
      <c r="F23" s="15"/>
      <c r="G23" s="15"/>
      <c r="H23" s="16">
        <f>H24+H69+H102</f>
        <v>0</v>
      </c>
      <c r="I23" s="17"/>
    </row>
    <row r="24" spans="1:9" ht="18.75" customHeight="1">
      <c r="A24" s="18"/>
      <c r="B24" s="19" t="s">
        <v>10</v>
      </c>
      <c r="C24" s="19" t="s">
        <v>13</v>
      </c>
      <c r="D24" s="19" t="s">
        <v>14</v>
      </c>
      <c r="E24" s="19"/>
      <c r="F24" s="19"/>
      <c r="G24" s="19"/>
      <c r="H24" s="20">
        <f>H25+H39+H45+H49+H53+H55+H59+H63+H67</f>
        <v>0</v>
      </c>
      <c r="I24" s="21"/>
    </row>
    <row r="25" spans="1:9" ht="15" customHeight="1">
      <c r="A25" s="8" t="s">
        <v>15</v>
      </c>
      <c r="B25" s="5" t="s">
        <v>16</v>
      </c>
      <c r="C25" s="5" t="s">
        <v>17</v>
      </c>
      <c r="D25" s="5" t="s">
        <v>18</v>
      </c>
      <c r="E25" s="5" t="s">
        <v>19</v>
      </c>
      <c r="F25" s="5">
        <v>48.78</v>
      </c>
      <c r="G25" s="38">
        <v>0</v>
      </c>
      <c r="H25" s="22">
        <f>(F25*G25)</f>
        <v>0</v>
      </c>
      <c r="I25" s="9" t="s">
        <v>20</v>
      </c>
    </row>
    <row r="26" spans="1:9" ht="15" customHeight="1">
      <c r="A26" s="8"/>
      <c r="B26" s="5"/>
      <c r="C26" s="5"/>
      <c r="D26" s="23" t="s">
        <v>124</v>
      </c>
      <c r="E26" s="5"/>
      <c r="F26" s="5"/>
      <c r="G26" s="24"/>
      <c r="H26" s="22"/>
      <c r="I26" s="9"/>
    </row>
    <row r="27" spans="1:9" ht="15">
      <c r="A27" s="8"/>
      <c r="B27" s="5" t="s">
        <v>21</v>
      </c>
      <c r="C27" s="5" t="s">
        <v>22</v>
      </c>
      <c r="D27" s="25" t="s">
        <v>23</v>
      </c>
      <c r="E27" s="5"/>
      <c r="F27" s="5" t="s">
        <v>22</v>
      </c>
      <c r="G27" s="5"/>
      <c r="H27" s="22"/>
      <c r="I27" s="9"/>
    </row>
    <row r="28" spans="1:9" ht="15">
      <c r="A28" s="8"/>
      <c r="B28" s="5" t="s">
        <v>21</v>
      </c>
      <c r="C28" s="5" t="s">
        <v>22</v>
      </c>
      <c r="D28" s="25" t="s">
        <v>136</v>
      </c>
      <c r="E28" s="25">
        <v>16.78</v>
      </c>
      <c r="F28" s="5"/>
      <c r="G28" s="5"/>
      <c r="H28" s="22">
        <f>(F28*G28)</f>
        <v>0</v>
      </c>
      <c r="I28" s="9"/>
    </row>
    <row r="29" spans="1:9" ht="15">
      <c r="A29" s="8"/>
      <c r="B29" s="5" t="s">
        <v>21</v>
      </c>
      <c r="C29" s="5" t="s">
        <v>22</v>
      </c>
      <c r="D29" s="25" t="s">
        <v>126</v>
      </c>
      <c r="E29" s="25">
        <v>9.5</v>
      </c>
      <c r="F29" s="5"/>
      <c r="G29" s="26"/>
      <c r="H29" s="22">
        <f>(F29*G29)</f>
        <v>0</v>
      </c>
      <c r="I29" s="9"/>
    </row>
    <row r="30" spans="1:9" ht="15">
      <c r="A30" s="8"/>
      <c r="B30" s="5" t="s">
        <v>21</v>
      </c>
      <c r="C30" s="5" t="s">
        <v>22</v>
      </c>
      <c r="D30" s="25" t="s">
        <v>127</v>
      </c>
      <c r="E30" s="25">
        <v>9.5</v>
      </c>
      <c r="F30" s="5"/>
      <c r="G30" s="5"/>
      <c r="H30" s="22">
        <f>(F30*G30)</f>
        <v>0</v>
      </c>
      <c r="I30" s="9"/>
    </row>
    <row r="31" spans="1:9" ht="15">
      <c r="A31" s="8"/>
      <c r="B31" s="5" t="s">
        <v>21</v>
      </c>
      <c r="C31" s="5"/>
      <c r="D31" s="25" t="s">
        <v>125</v>
      </c>
      <c r="E31" s="5"/>
      <c r="F31" s="5"/>
      <c r="G31" s="5"/>
      <c r="H31" s="22"/>
      <c r="I31" s="9"/>
    </row>
    <row r="32" spans="1:9" ht="15">
      <c r="A32" s="8"/>
      <c r="B32" s="5" t="s">
        <v>21</v>
      </c>
      <c r="C32" s="5"/>
      <c r="D32" s="2" t="s">
        <v>128</v>
      </c>
      <c r="E32" s="25">
        <v>4.1</v>
      </c>
      <c r="F32" s="5"/>
      <c r="G32" s="5"/>
      <c r="H32" s="22"/>
      <c r="I32" s="9"/>
    </row>
    <row r="33" spans="1:9" ht="15">
      <c r="A33" s="8"/>
      <c r="B33" s="5" t="s">
        <v>21</v>
      </c>
      <c r="C33" s="5"/>
      <c r="D33" s="2" t="s">
        <v>129</v>
      </c>
      <c r="E33" s="25">
        <v>3.6</v>
      </c>
      <c r="F33" s="5"/>
      <c r="G33" s="5"/>
      <c r="H33" s="22"/>
      <c r="I33" s="9"/>
    </row>
    <row r="34" spans="1:9" ht="15">
      <c r="A34" s="8"/>
      <c r="B34" s="5" t="s">
        <v>21</v>
      </c>
      <c r="C34" s="5"/>
      <c r="D34" s="2" t="s">
        <v>130</v>
      </c>
      <c r="E34" s="25">
        <v>2.38</v>
      </c>
      <c r="F34" s="5"/>
      <c r="G34" s="5"/>
      <c r="H34" s="22"/>
      <c r="I34" s="9"/>
    </row>
    <row r="35" spans="1:9" ht="15">
      <c r="A35" s="8"/>
      <c r="B35" s="5" t="s">
        <v>21</v>
      </c>
      <c r="C35" s="5"/>
      <c r="D35" s="2" t="s">
        <v>131</v>
      </c>
      <c r="E35" s="25">
        <v>0.92</v>
      </c>
      <c r="F35" s="5"/>
      <c r="G35" s="5"/>
      <c r="H35" s="22"/>
      <c r="I35" s="9"/>
    </row>
    <row r="36" spans="1:9" ht="15">
      <c r="A36" s="8"/>
      <c r="B36" s="5"/>
      <c r="C36" s="5"/>
      <c r="D36" s="2" t="s">
        <v>134</v>
      </c>
      <c r="E36" s="25"/>
      <c r="F36" s="5"/>
      <c r="G36" s="5"/>
      <c r="H36" s="22"/>
      <c r="I36" s="9"/>
    </row>
    <row r="37" spans="1:9" ht="15">
      <c r="A37" s="8"/>
      <c r="B37" s="5"/>
      <c r="C37" s="5"/>
      <c r="D37" s="2" t="s">
        <v>135</v>
      </c>
      <c r="E37" s="25">
        <v>2</v>
      </c>
      <c r="F37" s="5"/>
      <c r="G37" s="5"/>
      <c r="H37" s="22"/>
      <c r="I37" s="9"/>
    </row>
    <row r="38" spans="1:9" ht="15">
      <c r="A38" s="8"/>
      <c r="B38" s="5" t="s">
        <v>21</v>
      </c>
      <c r="C38" s="5" t="s">
        <v>25</v>
      </c>
      <c r="D38" s="5" t="s">
        <v>26</v>
      </c>
      <c r="E38" s="5"/>
      <c r="F38" s="27">
        <v>48.78</v>
      </c>
      <c r="G38" s="5"/>
      <c r="H38" s="22">
        <f>(F38*G38)</f>
        <v>0</v>
      </c>
      <c r="I38" s="9"/>
    </row>
    <row r="39" spans="1:9" ht="15">
      <c r="A39" s="8" t="s">
        <v>27</v>
      </c>
      <c r="B39" s="5" t="s">
        <v>28</v>
      </c>
      <c r="C39" s="5" t="s">
        <v>29</v>
      </c>
      <c r="D39" s="5" t="s">
        <v>30</v>
      </c>
      <c r="E39" s="5" t="s">
        <v>31</v>
      </c>
      <c r="F39" s="5">
        <v>93.5</v>
      </c>
      <c r="G39" s="39">
        <v>0</v>
      </c>
      <c r="H39" s="22">
        <f>(F39*G39)</f>
        <v>0</v>
      </c>
      <c r="I39" s="9" t="s">
        <v>20</v>
      </c>
    </row>
    <row r="40" spans="1:9" ht="15">
      <c r="A40" s="8"/>
      <c r="B40" s="5" t="s">
        <v>21</v>
      </c>
      <c r="C40" s="5" t="s">
        <v>22</v>
      </c>
      <c r="D40" s="25" t="s">
        <v>32</v>
      </c>
      <c r="E40" s="5"/>
      <c r="F40" s="5" t="s">
        <v>22</v>
      </c>
      <c r="G40" s="5"/>
      <c r="H40" s="22"/>
      <c r="I40" s="9"/>
    </row>
    <row r="41" spans="1:9" ht="15">
      <c r="A41" s="8"/>
      <c r="B41" s="5" t="s">
        <v>21</v>
      </c>
      <c r="C41" s="5" t="s">
        <v>22</v>
      </c>
      <c r="D41" s="25" t="s">
        <v>33</v>
      </c>
      <c r="E41" s="5"/>
      <c r="F41" s="5"/>
      <c r="G41" s="5"/>
      <c r="H41" s="22">
        <f>(F41*G41)</f>
        <v>0</v>
      </c>
      <c r="I41" s="9"/>
    </row>
    <row r="42" spans="1:9" ht="15">
      <c r="A42" s="8"/>
      <c r="B42" s="5" t="s">
        <v>21</v>
      </c>
      <c r="C42" s="5" t="s">
        <v>22</v>
      </c>
      <c r="D42" s="25" t="s">
        <v>34</v>
      </c>
      <c r="E42" s="5"/>
      <c r="F42" s="5"/>
      <c r="G42" s="5"/>
      <c r="H42" s="22">
        <f>(F42*G42)</f>
        <v>0</v>
      </c>
      <c r="I42" s="9"/>
    </row>
    <row r="43" spans="1:9" ht="15">
      <c r="A43" s="8"/>
      <c r="B43" s="5" t="s">
        <v>21</v>
      </c>
      <c r="C43" s="5" t="s">
        <v>22</v>
      </c>
      <c r="D43" s="25" t="s">
        <v>26</v>
      </c>
      <c r="E43" s="5"/>
      <c r="F43" s="5"/>
      <c r="G43" s="5"/>
      <c r="H43" s="22">
        <f>(F43*G43)</f>
        <v>0</v>
      </c>
      <c r="I43" s="9"/>
    </row>
    <row r="44" spans="1:9" ht="15">
      <c r="A44" s="8"/>
      <c r="B44" s="5" t="s">
        <v>21</v>
      </c>
      <c r="C44" s="5"/>
      <c r="D44" s="25" t="s">
        <v>132</v>
      </c>
      <c r="E44" s="5"/>
      <c r="F44" s="5"/>
      <c r="G44" s="5"/>
      <c r="H44" s="22"/>
      <c r="I44" s="9"/>
    </row>
    <row r="45" spans="1:9" ht="15">
      <c r="A45" s="8" t="s">
        <v>35</v>
      </c>
      <c r="B45" s="5" t="s">
        <v>16</v>
      </c>
      <c r="C45" s="5" t="s">
        <v>36</v>
      </c>
      <c r="D45" s="5" t="s">
        <v>37</v>
      </c>
      <c r="E45" s="5" t="s">
        <v>38</v>
      </c>
      <c r="F45" s="5">
        <v>156.52</v>
      </c>
      <c r="G45" s="39">
        <v>0</v>
      </c>
      <c r="H45" s="22">
        <f>(G45*F45)</f>
        <v>0</v>
      </c>
      <c r="I45" s="9" t="s">
        <v>20</v>
      </c>
    </row>
    <row r="46" spans="1:9" ht="15">
      <c r="A46" s="8"/>
      <c r="B46" s="5" t="s">
        <v>21</v>
      </c>
      <c r="C46" s="5" t="s">
        <v>22</v>
      </c>
      <c r="D46" s="25" t="s">
        <v>39</v>
      </c>
      <c r="E46" s="5"/>
      <c r="F46" s="5" t="s">
        <v>22</v>
      </c>
      <c r="G46" s="5"/>
      <c r="H46" s="22"/>
      <c r="I46" s="9"/>
    </row>
    <row r="47" spans="1:9" ht="15">
      <c r="A47" s="8"/>
      <c r="B47" s="5" t="s">
        <v>21</v>
      </c>
      <c r="C47" s="5" t="s">
        <v>22</v>
      </c>
      <c r="D47" s="25" t="s">
        <v>40</v>
      </c>
      <c r="E47" s="5"/>
      <c r="F47" s="5">
        <v>156.52</v>
      </c>
      <c r="G47" s="5"/>
      <c r="H47" s="22">
        <f>(F47*G47)</f>
        <v>0</v>
      </c>
      <c r="I47" s="9"/>
    </row>
    <row r="48" spans="1:9" ht="15">
      <c r="A48" s="8"/>
      <c r="B48" s="5" t="s">
        <v>21</v>
      </c>
      <c r="C48" s="5" t="s">
        <v>22</v>
      </c>
      <c r="D48" s="25" t="s">
        <v>26</v>
      </c>
      <c r="E48" s="5"/>
      <c r="F48" s="5">
        <v>156.52</v>
      </c>
      <c r="G48" s="5"/>
      <c r="H48" s="22">
        <f>(F48*G48)</f>
        <v>0</v>
      </c>
      <c r="I48" s="9"/>
    </row>
    <row r="49" spans="1:9" ht="15">
      <c r="A49" s="8" t="s">
        <v>41</v>
      </c>
      <c r="B49" s="5" t="s">
        <v>16</v>
      </c>
      <c r="C49" s="5" t="s">
        <v>42</v>
      </c>
      <c r="D49" s="5" t="s">
        <v>43</v>
      </c>
      <c r="E49" s="5" t="s">
        <v>19</v>
      </c>
      <c r="F49" s="5">
        <v>39.13</v>
      </c>
      <c r="G49" s="39">
        <v>0</v>
      </c>
      <c r="H49" s="22">
        <f>(F49*G49)</f>
        <v>0</v>
      </c>
      <c r="I49" s="9" t="s">
        <v>20</v>
      </c>
    </row>
    <row r="50" spans="1:9" ht="15">
      <c r="A50" s="8"/>
      <c r="B50" s="5" t="s">
        <v>21</v>
      </c>
      <c r="C50" s="5" t="s">
        <v>22</v>
      </c>
      <c r="D50" s="25" t="s">
        <v>44</v>
      </c>
      <c r="E50" s="5"/>
      <c r="F50" s="5" t="s">
        <v>22</v>
      </c>
      <c r="G50" s="5"/>
      <c r="H50" s="22"/>
      <c r="I50" s="9"/>
    </row>
    <row r="51" spans="1:9" ht="15">
      <c r="A51" s="8"/>
      <c r="B51" s="5" t="s">
        <v>21</v>
      </c>
      <c r="C51" s="5" t="s">
        <v>22</v>
      </c>
      <c r="D51" s="25" t="s">
        <v>45</v>
      </c>
      <c r="E51" s="5"/>
      <c r="F51" s="5">
        <v>39.13</v>
      </c>
      <c r="G51" s="5"/>
      <c r="H51" s="22">
        <f>(F51*G51)</f>
        <v>0</v>
      </c>
      <c r="I51" s="9"/>
    </row>
    <row r="52" spans="1:9" ht="15">
      <c r="A52" s="8"/>
      <c r="B52" s="5" t="s">
        <v>21</v>
      </c>
      <c r="C52" s="5" t="s">
        <v>22</v>
      </c>
      <c r="D52" s="25" t="s">
        <v>26</v>
      </c>
      <c r="E52" s="5"/>
      <c r="F52" s="5">
        <v>39.13</v>
      </c>
      <c r="G52" s="5"/>
      <c r="H52" s="22">
        <f>(F52*G52)</f>
        <v>0</v>
      </c>
      <c r="I52" s="9"/>
    </row>
    <row r="53" spans="1:9" ht="15">
      <c r="A53" s="8" t="s">
        <v>46</v>
      </c>
      <c r="B53" s="5" t="s">
        <v>28</v>
      </c>
      <c r="C53" s="5" t="s">
        <v>47</v>
      </c>
      <c r="D53" s="5" t="s">
        <v>48</v>
      </c>
      <c r="E53" s="5" t="s">
        <v>31</v>
      </c>
      <c r="F53" s="5">
        <v>78.26</v>
      </c>
      <c r="G53" s="39">
        <v>0</v>
      </c>
      <c r="H53" s="22">
        <f>(F53*G53)</f>
        <v>0</v>
      </c>
      <c r="I53" s="9" t="s">
        <v>20</v>
      </c>
    </row>
    <row r="54" spans="1:9" ht="15">
      <c r="A54" s="8"/>
      <c r="B54" s="5" t="s">
        <v>21</v>
      </c>
      <c r="C54" s="5"/>
      <c r="D54" s="25" t="s">
        <v>49</v>
      </c>
      <c r="E54" s="5"/>
      <c r="F54" s="5">
        <v>78.26</v>
      </c>
      <c r="G54" s="5"/>
      <c r="H54" s="22">
        <f>(F54*G54)</f>
        <v>0</v>
      </c>
      <c r="I54" s="9"/>
    </row>
    <row r="55" spans="1:9" ht="15">
      <c r="A55" s="8" t="s">
        <v>50</v>
      </c>
      <c r="B55" s="5" t="s">
        <v>16</v>
      </c>
      <c r="C55" s="5" t="s">
        <v>51</v>
      </c>
      <c r="D55" s="5" t="s">
        <v>52</v>
      </c>
      <c r="E55" s="5" t="s">
        <v>38</v>
      </c>
      <c r="F55" s="5">
        <v>156.52</v>
      </c>
      <c r="G55" s="39">
        <v>0</v>
      </c>
      <c r="H55" s="22">
        <f>(G55*F55)</f>
        <v>0</v>
      </c>
      <c r="I55" s="9" t="s">
        <v>20</v>
      </c>
    </row>
    <row r="56" spans="1:9" ht="15">
      <c r="A56" s="8"/>
      <c r="B56" s="5" t="s">
        <v>21</v>
      </c>
      <c r="C56" s="5" t="s">
        <v>22</v>
      </c>
      <c r="D56" s="25" t="s">
        <v>39</v>
      </c>
      <c r="E56" s="5"/>
      <c r="F56" s="5" t="s">
        <v>22</v>
      </c>
      <c r="G56" s="5"/>
      <c r="H56" s="22"/>
      <c r="I56" s="9"/>
    </row>
    <row r="57" spans="1:9" ht="15">
      <c r="A57" s="8"/>
      <c r="B57" s="5" t="s">
        <v>21</v>
      </c>
      <c r="C57" s="5" t="s">
        <v>22</v>
      </c>
      <c r="D57" s="25" t="s">
        <v>40</v>
      </c>
      <c r="E57" s="5"/>
      <c r="F57" s="5">
        <v>156.52</v>
      </c>
      <c r="G57" s="5"/>
      <c r="H57" s="22">
        <f>(F57*G57)</f>
        <v>0</v>
      </c>
      <c r="I57" s="9"/>
    </row>
    <row r="58" spans="1:9" ht="15">
      <c r="A58" s="8"/>
      <c r="B58" s="5" t="s">
        <v>21</v>
      </c>
      <c r="C58" s="5" t="s">
        <v>22</v>
      </c>
      <c r="D58" s="25" t="s">
        <v>26</v>
      </c>
      <c r="E58" s="5"/>
      <c r="F58" s="5">
        <v>156.52</v>
      </c>
      <c r="G58" s="5"/>
      <c r="H58" s="22">
        <f>(F58*G58)</f>
        <v>0</v>
      </c>
      <c r="I58" s="9"/>
    </row>
    <row r="59" spans="1:9" ht="15">
      <c r="A59" s="8" t="s">
        <v>53</v>
      </c>
      <c r="B59" s="5" t="s">
        <v>16</v>
      </c>
      <c r="C59" s="5" t="s">
        <v>54</v>
      </c>
      <c r="D59" s="5" t="s">
        <v>55</v>
      </c>
      <c r="E59" s="5" t="s">
        <v>38</v>
      </c>
      <c r="F59" s="5">
        <v>156.52</v>
      </c>
      <c r="G59" s="39">
        <v>0</v>
      </c>
      <c r="H59" s="22">
        <f>(F59*G59)</f>
        <v>0</v>
      </c>
      <c r="I59" s="9" t="s">
        <v>20</v>
      </c>
    </row>
    <row r="60" spans="1:9" ht="15">
      <c r="A60" s="8"/>
      <c r="B60" s="5" t="s">
        <v>21</v>
      </c>
      <c r="C60" s="5" t="s">
        <v>22</v>
      </c>
      <c r="D60" s="25" t="s">
        <v>39</v>
      </c>
      <c r="E60" s="5"/>
      <c r="F60" s="5" t="s">
        <v>22</v>
      </c>
      <c r="G60" s="5"/>
      <c r="H60" s="22"/>
      <c r="I60" s="9"/>
    </row>
    <row r="61" spans="1:9" ht="15">
      <c r="A61" s="8"/>
      <c r="B61" s="5" t="s">
        <v>21</v>
      </c>
      <c r="C61" s="5" t="s">
        <v>22</v>
      </c>
      <c r="D61" s="25" t="s">
        <v>40</v>
      </c>
      <c r="E61" s="5"/>
      <c r="F61" s="5">
        <v>156.52</v>
      </c>
      <c r="G61" s="5"/>
      <c r="H61" s="22">
        <f>(F61*G61)</f>
        <v>0</v>
      </c>
      <c r="I61" s="9"/>
    </row>
    <row r="62" spans="1:9" ht="15">
      <c r="A62" s="8"/>
      <c r="B62" s="5" t="s">
        <v>21</v>
      </c>
      <c r="C62" s="5" t="s">
        <v>22</v>
      </c>
      <c r="D62" s="25" t="s">
        <v>26</v>
      </c>
      <c r="E62" s="5"/>
      <c r="F62" s="5">
        <v>156.52</v>
      </c>
      <c r="G62" s="5"/>
      <c r="H62" s="22">
        <f>(F62*G62)</f>
        <v>0</v>
      </c>
      <c r="I62" s="9"/>
    </row>
    <row r="63" spans="1:9" ht="15">
      <c r="A63" s="8" t="s">
        <v>56</v>
      </c>
      <c r="B63" s="5" t="s">
        <v>16</v>
      </c>
      <c r="C63" s="5" t="s">
        <v>57</v>
      </c>
      <c r="D63" s="5" t="s">
        <v>58</v>
      </c>
      <c r="E63" s="5" t="s">
        <v>38</v>
      </c>
      <c r="F63" s="5">
        <v>156.52</v>
      </c>
      <c r="G63" s="39">
        <v>0</v>
      </c>
      <c r="H63" s="22">
        <f>(F63*G63)</f>
        <v>0</v>
      </c>
      <c r="I63" s="9" t="s">
        <v>20</v>
      </c>
    </row>
    <row r="64" spans="1:9" ht="15">
      <c r="A64" s="8"/>
      <c r="B64" s="5" t="s">
        <v>21</v>
      </c>
      <c r="C64" s="5" t="s">
        <v>22</v>
      </c>
      <c r="D64" s="25" t="s">
        <v>59</v>
      </c>
      <c r="E64" s="5"/>
      <c r="F64" s="5" t="s">
        <v>22</v>
      </c>
      <c r="G64" s="5"/>
      <c r="H64" s="22"/>
      <c r="I64" s="9"/>
    </row>
    <row r="65" spans="1:9" ht="15">
      <c r="A65" s="8"/>
      <c r="B65" s="5" t="s">
        <v>21</v>
      </c>
      <c r="C65" s="5" t="s">
        <v>22</v>
      </c>
      <c r="D65" s="25" t="s">
        <v>60</v>
      </c>
      <c r="E65" s="5"/>
      <c r="F65" s="5">
        <v>156.52</v>
      </c>
      <c r="G65" s="5"/>
      <c r="H65" s="22">
        <f>(F65*G65)</f>
        <v>0</v>
      </c>
      <c r="I65" s="9"/>
    </row>
    <row r="66" spans="1:9" ht="15">
      <c r="A66" s="8"/>
      <c r="B66" s="5" t="s">
        <v>21</v>
      </c>
      <c r="C66" s="5" t="s">
        <v>61</v>
      </c>
      <c r="D66" s="25" t="s">
        <v>26</v>
      </c>
      <c r="E66" s="5"/>
      <c r="F66" s="5">
        <v>156.52</v>
      </c>
      <c r="G66" s="5"/>
      <c r="H66" s="22">
        <f>(F66*G66)</f>
        <v>0</v>
      </c>
      <c r="I66" s="9"/>
    </row>
    <row r="67" spans="1:9" ht="15">
      <c r="A67" s="8" t="s">
        <v>62</v>
      </c>
      <c r="B67" s="5" t="s">
        <v>28</v>
      </c>
      <c r="C67" s="5" t="s">
        <v>63</v>
      </c>
      <c r="D67" s="5" t="s">
        <v>64</v>
      </c>
      <c r="E67" s="5" t="s">
        <v>65</v>
      </c>
      <c r="F67" s="5">
        <v>46.956</v>
      </c>
      <c r="G67" s="39">
        <v>0</v>
      </c>
      <c r="H67" s="22">
        <f>(F67*G67)</f>
        <v>0</v>
      </c>
      <c r="I67" s="9" t="s">
        <v>20</v>
      </c>
    </row>
    <row r="68" spans="1:9" ht="15">
      <c r="A68" s="8"/>
      <c r="B68" s="5" t="s">
        <v>21</v>
      </c>
      <c r="C68" s="5"/>
      <c r="D68" s="25" t="s">
        <v>66</v>
      </c>
      <c r="E68" s="5"/>
      <c r="F68" s="5">
        <v>46.956</v>
      </c>
      <c r="G68" s="5"/>
      <c r="H68" s="22">
        <f>(F68*G68)</f>
        <v>0</v>
      </c>
      <c r="I68" s="9"/>
    </row>
    <row r="69" spans="1:9" ht="15">
      <c r="A69" s="28"/>
      <c r="B69" s="15" t="s">
        <v>10</v>
      </c>
      <c r="C69" s="15" t="s">
        <v>46</v>
      </c>
      <c r="D69" s="15" t="s">
        <v>67</v>
      </c>
      <c r="E69" s="15"/>
      <c r="F69" s="15"/>
      <c r="G69" s="15"/>
      <c r="H69" s="16">
        <f>(H70+H82+H87+H91+H96+H101)</f>
        <v>0</v>
      </c>
      <c r="I69" s="17"/>
    </row>
    <row r="70" spans="1:9" ht="15">
      <c r="A70" s="8" t="s">
        <v>68</v>
      </c>
      <c r="B70" s="5" t="s">
        <v>16</v>
      </c>
      <c r="C70" s="5" t="s">
        <v>69</v>
      </c>
      <c r="D70" s="5" t="s">
        <v>70</v>
      </c>
      <c r="E70" s="5" t="s">
        <v>19</v>
      </c>
      <c r="F70" s="5">
        <v>46.78</v>
      </c>
      <c r="G70" s="39">
        <v>0</v>
      </c>
      <c r="H70" s="22">
        <f>(F70*G70)</f>
        <v>0</v>
      </c>
      <c r="I70" s="9" t="s">
        <v>20</v>
      </c>
    </row>
    <row r="71" spans="1:9" ht="15">
      <c r="A71" s="8"/>
      <c r="B71" s="5" t="s">
        <v>21</v>
      </c>
      <c r="C71" s="5" t="s">
        <v>22</v>
      </c>
      <c r="D71" s="25" t="s">
        <v>71</v>
      </c>
      <c r="E71" s="5"/>
      <c r="F71" s="5" t="s">
        <v>22</v>
      </c>
      <c r="G71" s="5"/>
      <c r="H71" s="22"/>
      <c r="I71" s="9"/>
    </row>
    <row r="72" spans="1:9" ht="15">
      <c r="A72" s="8"/>
      <c r="B72" s="5"/>
      <c r="C72" s="5"/>
      <c r="D72" s="25" t="s">
        <v>124</v>
      </c>
      <c r="E72" s="5"/>
      <c r="F72" s="5"/>
      <c r="G72" s="5"/>
      <c r="H72" s="22"/>
      <c r="I72" s="9"/>
    </row>
    <row r="73" spans="1:9" ht="15">
      <c r="A73" s="8"/>
      <c r="B73" s="5" t="s">
        <v>21</v>
      </c>
      <c r="C73" s="5" t="s">
        <v>22</v>
      </c>
      <c r="D73" s="25" t="s">
        <v>24</v>
      </c>
      <c r="E73" s="5"/>
      <c r="F73" s="5"/>
      <c r="G73" s="5"/>
      <c r="H73" s="22">
        <f>(F73*G73)</f>
        <v>0</v>
      </c>
      <c r="I73" s="9"/>
    </row>
    <row r="74" spans="1:9" ht="15">
      <c r="A74" s="8"/>
      <c r="B74" s="5" t="s">
        <v>21</v>
      </c>
      <c r="C74" s="5" t="s">
        <v>22</v>
      </c>
      <c r="D74" s="25" t="s">
        <v>126</v>
      </c>
      <c r="E74" s="5"/>
      <c r="F74" s="5"/>
      <c r="G74" s="5"/>
      <c r="H74" s="22">
        <f>(F74*G74)</f>
        <v>0</v>
      </c>
      <c r="I74" s="9"/>
    </row>
    <row r="75" spans="1:9" ht="15">
      <c r="A75" s="8"/>
      <c r="B75" s="5" t="s">
        <v>21</v>
      </c>
      <c r="C75" s="5" t="s">
        <v>22</v>
      </c>
      <c r="D75" s="25" t="s">
        <v>127</v>
      </c>
      <c r="E75" s="5"/>
      <c r="F75" s="5"/>
      <c r="G75" s="5"/>
      <c r="H75" s="22">
        <f>(F75*G75)</f>
        <v>0</v>
      </c>
      <c r="I75" s="9"/>
    </row>
    <row r="76" spans="1:9" ht="15">
      <c r="A76" s="8"/>
      <c r="B76" s="5"/>
      <c r="C76" s="5"/>
      <c r="D76" s="25" t="s">
        <v>125</v>
      </c>
      <c r="E76" s="5"/>
      <c r="F76" s="5"/>
      <c r="G76" s="5"/>
      <c r="H76" s="22"/>
      <c r="I76" s="9"/>
    </row>
    <row r="77" spans="1:9" ht="15">
      <c r="A77" s="8"/>
      <c r="B77" s="5"/>
      <c r="C77" s="5"/>
      <c r="D77" s="2" t="s">
        <v>128</v>
      </c>
      <c r="E77" s="5"/>
      <c r="F77" s="5"/>
      <c r="G77" s="5"/>
      <c r="H77" s="22"/>
      <c r="I77" s="9"/>
    </row>
    <row r="78" spans="1:9" ht="15">
      <c r="A78" s="8"/>
      <c r="B78" s="5"/>
      <c r="C78" s="5"/>
      <c r="D78" s="2" t="s">
        <v>129</v>
      </c>
      <c r="E78" s="5"/>
      <c r="F78" s="5"/>
      <c r="G78" s="5"/>
      <c r="H78" s="22"/>
      <c r="I78" s="9"/>
    </row>
    <row r="79" spans="1:9" ht="15">
      <c r="A79" s="8"/>
      <c r="B79" s="5"/>
      <c r="C79" s="5"/>
      <c r="D79" s="2" t="s">
        <v>130</v>
      </c>
      <c r="E79" s="5"/>
      <c r="F79" s="5"/>
      <c r="G79" s="5"/>
      <c r="H79" s="22"/>
      <c r="I79" s="9"/>
    </row>
    <row r="80" spans="1:9" ht="15">
      <c r="A80" s="8"/>
      <c r="B80" s="5"/>
      <c r="C80" s="5"/>
      <c r="D80" s="2" t="s">
        <v>131</v>
      </c>
      <c r="E80" s="5"/>
      <c r="F80" s="5"/>
      <c r="G80" s="5"/>
      <c r="H80" s="22"/>
      <c r="I80" s="9"/>
    </row>
    <row r="81" spans="1:9" ht="15">
      <c r="A81" s="8"/>
      <c r="B81" s="5" t="s">
        <v>21</v>
      </c>
      <c r="C81" s="5" t="s">
        <v>22</v>
      </c>
      <c r="D81" s="25" t="s">
        <v>26</v>
      </c>
      <c r="E81" s="5"/>
      <c r="F81" s="5">
        <v>22.601</v>
      </c>
      <c r="G81" s="5"/>
      <c r="H81" s="22">
        <f>(F81*G81)</f>
        <v>0</v>
      </c>
      <c r="I81" s="9"/>
    </row>
    <row r="82" spans="1:9" ht="15">
      <c r="A82" s="29" t="s">
        <v>72</v>
      </c>
      <c r="B82" s="5" t="s">
        <v>16</v>
      </c>
      <c r="C82" s="5" t="s">
        <v>73</v>
      </c>
      <c r="D82" s="5" t="s">
        <v>74</v>
      </c>
      <c r="E82" s="5" t="s">
        <v>19</v>
      </c>
      <c r="F82" s="5">
        <v>3.145</v>
      </c>
      <c r="G82" s="39">
        <v>0</v>
      </c>
      <c r="H82" s="22">
        <f>(F82*G82)</f>
        <v>0</v>
      </c>
      <c r="I82" s="9" t="s">
        <v>20</v>
      </c>
    </row>
    <row r="83" spans="1:9" ht="15">
      <c r="A83" s="29"/>
      <c r="B83" s="5" t="s">
        <v>21</v>
      </c>
      <c r="C83" s="5" t="s">
        <v>22</v>
      </c>
      <c r="D83" s="25" t="s">
        <v>75</v>
      </c>
      <c r="E83" s="5"/>
      <c r="F83" s="5" t="s">
        <v>22</v>
      </c>
      <c r="G83" s="5"/>
      <c r="H83" s="22"/>
      <c r="I83" s="9"/>
    </row>
    <row r="84" spans="1:9" ht="15">
      <c r="A84" s="29"/>
      <c r="B84" s="5" t="s">
        <v>21</v>
      </c>
      <c r="C84" s="5" t="s">
        <v>22</v>
      </c>
      <c r="D84" s="25" t="s">
        <v>76</v>
      </c>
      <c r="E84" s="5"/>
      <c r="F84" s="5">
        <v>1.736</v>
      </c>
      <c r="G84" s="5"/>
      <c r="H84" s="22">
        <f>(F84*G84)</f>
        <v>0</v>
      </c>
      <c r="I84" s="9"/>
    </row>
    <row r="85" spans="1:9" ht="15">
      <c r="A85" s="29"/>
      <c r="B85" s="5" t="s">
        <v>21</v>
      </c>
      <c r="C85" s="5" t="s">
        <v>22</v>
      </c>
      <c r="D85" s="25" t="s">
        <v>77</v>
      </c>
      <c r="E85" s="5"/>
      <c r="F85" s="5">
        <v>1.409</v>
      </c>
      <c r="G85" s="5"/>
      <c r="H85" s="22">
        <f>(F85*G85)</f>
        <v>0</v>
      </c>
      <c r="I85" s="9"/>
    </row>
    <row r="86" spans="1:9" ht="15">
      <c r="A86" s="29"/>
      <c r="B86" s="5" t="s">
        <v>21</v>
      </c>
      <c r="C86" s="5" t="s">
        <v>22</v>
      </c>
      <c r="D86" s="25" t="s">
        <v>26</v>
      </c>
      <c r="E86" s="5"/>
      <c r="F86" s="5">
        <v>3.145</v>
      </c>
      <c r="G86" s="5"/>
      <c r="H86" s="22">
        <f>(F86*G86)</f>
        <v>0</v>
      </c>
      <c r="I86" s="9"/>
    </row>
    <row r="87" spans="1:9" ht="15">
      <c r="A87" s="29" t="s">
        <v>78</v>
      </c>
      <c r="B87" s="5" t="s">
        <v>16</v>
      </c>
      <c r="C87" s="5" t="s">
        <v>79</v>
      </c>
      <c r="D87" s="5" t="s">
        <v>80</v>
      </c>
      <c r="E87" s="5" t="s">
        <v>19</v>
      </c>
      <c r="F87" s="5">
        <v>576.25</v>
      </c>
      <c r="G87" s="39">
        <v>0</v>
      </c>
      <c r="H87" s="22">
        <f>(F87*G87)</f>
        <v>0</v>
      </c>
      <c r="I87" s="9" t="s">
        <v>20</v>
      </c>
    </row>
    <row r="88" spans="1:9" ht="15">
      <c r="A88" s="29"/>
      <c r="B88" s="5" t="s">
        <v>21</v>
      </c>
      <c r="C88" s="5" t="s">
        <v>22</v>
      </c>
      <c r="D88" s="25" t="s">
        <v>81</v>
      </c>
      <c r="E88" s="5"/>
      <c r="F88" s="5" t="s">
        <v>22</v>
      </c>
      <c r="G88" s="5"/>
      <c r="H88" s="22"/>
      <c r="I88" s="9"/>
    </row>
    <row r="89" spans="1:9" ht="15">
      <c r="A89" s="29"/>
      <c r="B89" s="5" t="s">
        <v>21</v>
      </c>
      <c r="C89" s="5" t="s">
        <v>22</v>
      </c>
      <c r="D89" s="25" t="s">
        <v>82</v>
      </c>
      <c r="E89" s="5"/>
      <c r="F89" s="5">
        <v>576.25</v>
      </c>
      <c r="G89" s="5"/>
      <c r="H89" s="22">
        <f>(F89*G89)</f>
        <v>0</v>
      </c>
      <c r="I89" s="9"/>
    </row>
    <row r="90" spans="1:9" ht="15">
      <c r="A90" s="29"/>
      <c r="B90" s="5" t="s">
        <v>21</v>
      </c>
      <c r="C90" s="5" t="s">
        <v>22</v>
      </c>
      <c r="D90" s="25" t="s">
        <v>26</v>
      </c>
      <c r="E90" s="5"/>
      <c r="F90" s="5">
        <v>576.25</v>
      </c>
      <c r="G90" s="5"/>
      <c r="H90" s="22">
        <f>(F90*G90)</f>
        <v>0</v>
      </c>
      <c r="I90" s="9"/>
    </row>
    <row r="91" spans="1:9" ht="15">
      <c r="A91" s="29">
        <v>17</v>
      </c>
      <c r="B91" s="5" t="s">
        <v>16</v>
      </c>
      <c r="C91" s="5" t="s">
        <v>83</v>
      </c>
      <c r="D91" s="5" t="s">
        <v>84</v>
      </c>
      <c r="E91" s="5" t="s">
        <v>19</v>
      </c>
      <c r="F91" s="5">
        <v>47.63</v>
      </c>
      <c r="G91" s="39">
        <v>0</v>
      </c>
      <c r="H91" s="22">
        <f>(F91*G91)</f>
        <v>0</v>
      </c>
      <c r="I91" s="9" t="s">
        <v>20</v>
      </c>
    </row>
    <row r="92" spans="1:9" ht="15">
      <c r="A92" s="29"/>
      <c r="B92" s="5" t="s">
        <v>21</v>
      </c>
      <c r="C92" s="5" t="s">
        <v>22</v>
      </c>
      <c r="D92" s="5" t="s">
        <v>85</v>
      </c>
      <c r="E92" s="5"/>
      <c r="F92" s="5" t="s">
        <v>22</v>
      </c>
      <c r="G92" s="5"/>
      <c r="H92" s="22"/>
      <c r="I92" s="9"/>
    </row>
    <row r="93" spans="1:9" ht="15">
      <c r="A93" s="29"/>
      <c r="B93" s="5" t="s">
        <v>21</v>
      </c>
      <c r="C93" s="5" t="s">
        <v>22</v>
      </c>
      <c r="D93" s="25" t="s">
        <v>86</v>
      </c>
      <c r="E93" s="5"/>
      <c r="F93" s="5" t="s">
        <v>22</v>
      </c>
      <c r="G93" s="5"/>
      <c r="H93" s="22"/>
      <c r="I93" s="9"/>
    </row>
    <row r="94" spans="1:9" ht="15">
      <c r="A94" s="29"/>
      <c r="B94" s="5" t="s">
        <v>21</v>
      </c>
      <c r="C94" s="5" t="s">
        <v>22</v>
      </c>
      <c r="D94" s="25" t="s">
        <v>87</v>
      </c>
      <c r="E94" s="5"/>
      <c r="F94" s="5">
        <v>47.63</v>
      </c>
      <c r="G94" s="5"/>
      <c r="H94" s="22">
        <f>(F94*G94)</f>
        <v>0</v>
      </c>
      <c r="I94" s="9"/>
    </row>
    <row r="95" spans="1:9" ht="15">
      <c r="A95" s="29"/>
      <c r="B95" s="5" t="s">
        <v>21</v>
      </c>
      <c r="C95" s="5" t="s">
        <v>22</v>
      </c>
      <c r="D95" s="25" t="s">
        <v>26</v>
      </c>
      <c r="E95" s="5"/>
      <c r="F95" s="5">
        <v>47.63</v>
      </c>
      <c r="G95" s="5"/>
      <c r="H95" s="22">
        <f>(F95*G95)</f>
        <v>0</v>
      </c>
      <c r="I95" s="9"/>
    </row>
    <row r="96" spans="1:9" ht="15">
      <c r="A96" s="29">
        <v>18</v>
      </c>
      <c r="B96" s="5" t="s">
        <v>16</v>
      </c>
      <c r="C96" s="5" t="s">
        <v>88</v>
      </c>
      <c r="D96" s="5" t="s">
        <v>80</v>
      </c>
      <c r="E96" s="5" t="s">
        <v>19</v>
      </c>
      <c r="F96" s="5">
        <v>99.59</v>
      </c>
      <c r="G96" s="39">
        <v>0</v>
      </c>
      <c r="H96" s="22">
        <f>(F96*G96)</f>
        <v>0</v>
      </c>
      <c r="I96" s="9" t="s">
        <v>20</v>
      </c>
    </row>
    <row r="97" spans="1:9" ht="15">
      <c r="A97" s="29"/>
      <c r="B97" s="5" t="s">
        <v>21</v>
      </c>
      <c r="C97" s="5" t="s">
        <v>22</v>
      </c>
      <c r="D97" s="5" t="s">
        <v>89</v>
      </c>
      <c r="E97" s="5"/>
      <c r="F97" s="5" t="s">
        <v>22</v>
      </c>
      <c r="G97" s="5"/>
      <c r="H97" s="22"/>
      <c r="I97" s="9"/>
    </row>
    <row r="98" spans="1:9" ht="15">
      <c r="A98" s="29"/>
      <c r="B98" s="5" t="s">
        <v>21</v>
      </c>
      <c r="C98" s="5" t="s">
        <v>22</v>
      </c>
      <c r="D98" s="25" t="s">
        <v>90</v>
      </c>
      <c r="E98" s="5"/>
      <c r="F98" s="5" t="s">
        <v>22</v>
      </c>
      <c r="G98" s="5"/>
      <c r="H98" s="22"/>
      <c r="I98" s="9"/>
    </row>
    <row r="99" spans="1:9" ht="15">
      <c r="A99" s="29"/>
      <c r="B99" s="5" t="s">
        <v>21</v>
      </c>
      <c r="C99" s="5" t="s">
        <v>22</v>
      </c>
      <c r="D99" s="25" t="s">
        <v>91</v>
      </c>
      <c r="E99" s="5"/>
      <c r="F99" s="5">
        <v>99.59</v>
      </c>
      <c r="G99" s="5"/>
      <c r="H99" s="22">
        <f>(F99*G99)</f>
        <v>0</v>
      </c>
      <c r="I99" s="9"/>
    </row>
    <row r="100" spans="1:9" ht="15">
      <c r="A100" s="29"/>
      <c r="B100" s="5" t="s">
        <v>21</v>
      </c>
      <c r="C100" s="5" t="s">
        <v>22</v>
      </c>
      <c r="D100" s="25" t="s">
        <v>26</v>
      </c>
      <c r="E100" s="5"/>
      <c r="F100" s="5">
        <v>99.59</v>
      </c>
      <c r="G100" s="5"/>
      <c r="H100" s="22">
        <f>(F100*G100)</f>
        <v>0</v>
      </c>
      <c r="I100" s="9"/>
    </row>
    <row r="101" spans="1:9" ht="15">
      <c r="A101" s="29">
        <v>19</v>
      </c>
      <c r="B101" s="5" t="s">
        <v>21</v>
      </c>
      <c r="C101" s="30">
        <v>765131823</v>
      </c>
      <c r="D101" s="31" t="s">
        <v>133</v>
      </c>
      <c r="E101" s="5" t="s">
        <v>38</v>
      </c>
      <c r="F101" s="5">
        <v>48</v>
      </c>
      <c r="G101" s="39">
        <v>0</v>
      </c>
      <c r="H101" s="22">
        <f>G101*F101</f>
        <v>0</v>
      </c>
      <c r="I101" s="9"/>
    </row>
    <row r="102" spans="1:9" ht="15">
      <c r="A102" s="32"/>
      <c r="B102" s="15" t="s">
        <v>10</v>
      </c>
      <c r="C102" s="15" t="s">
        <v>92</v>
      </c>
      <c r="D102" s="15" t="s">
        <v>93</v>
      </c>
      <c r="E102" s="15"/>
      <c r="F102" s="15"/>
      <c r="G102" s="15"/>
      <c r="H102" s="16">
        <f>(H103+H104+H106+H107)</f>
        <v>0</v>
      </c>
      <c r="I102" s="17"/>
    </row>
    <row r="103" spans="1:9" ht="15">
      <c r="A103" s="29">
        <v>20</v>
      </c>
      <c r="B103" s="5" t="s">
        <v>16</v>
      </c>
      <c r="C103" s="5" t="s">
        <v>94</v>
      </c>
      <c r="D103" s="5" t="s">
        <v>95</v>
      </c>
      <c r="E103" s="5" t="s">
        <v>31</v>
      </c>
      <c r="F103" s="5">
        <v>367.607</v>
      </c>
      <c r="G103" s="39">
        <v>0</v>
      </c>
      <c r="H103" s="22">
        <f>(F103*G103)</f>
        <v>0</v>
      </c>
      <c r="I103" s="9" t="s">
        <v>20</v>
      </c>
    </row>
    <row r="104" spans="1:9" ht="15">
      <c r="A104" s="29">
        <v>21</v>
      </c>
      <c r="B104" s="5" t="s">
        <v>16</v>
      </c>
      <c r="C104" s="5" t="s">
        <v>96</v>
      </c>
      <c r="D104" s="5" t="s">
        <v>97</v>
      </c>
      <c r="E104" s="5" t="s">
        <v>31</v>
      </c>
      <c r="F104" s="5">
        <v>9190.175</v>
      </c>
      <c r="G104" s="39">
        <v>0</v>
      </c>
      <c r="H104" s="22">
        <f>(F104*G104)</f>
        <v>0</v>
      </c>
      <c r="I104" s="9" t="s">
        <v>20</v>
      </c>
    </row>
    <row r="105" spans="1:9" ht="15">
      <c r="A105" s="29"/>
      <c r="B105" s="5" t="s">
        <v>21</v>
      </c>
      <c r="C105" s="5"/>
      <c r="D105" s="25" t="s">
        <v>98</v>
      </c>
      <c r="E105" s="5"/>
      <c r="F105" s="5">
        <v>9190.175</v>
      </c>
      <c r="G105" s="5"/>
      <c r="H105" s="22">
        <f>(F105*G105)</f>
        <v>0</v>
      </c>
      <c r="I105" s="9"/>
    </row>
    <row r="106" spans="1:9" ht="15">
      <c r="A106" s="29">
        <v>22</v>
      </c>
      <c r="B106" s="5" t="s">
        <v>16</v>
      </c>
      <c r="C106" s="5" t="s">
        <v>99</v>
      </c>
      <c r="D106" s="5" t="s">
        <v>100</v>
      </c>
      <c r="E106" s="5" t="s">
        <v>31</v>
      </c>
      <c r="F106" s="5">
        <v>367.607</v>
      </c>
      <c r="G106" s="39">
        <v>0</v>
      </c>
      <c r="H106" s="22">
        <f>(F106*G106)</f>
        <v>0</v>
      </c>
      <c r="I106" s="9" t="s">
        <v>20</v>
      </c>
    </row>
    <row r="107" spans="1:9" ht="45">
      <c r="A107" s="29">
        <v>23</v>
      </c>
      <c r="B107" s="5" t="s">
        <v>16</v>
      </c>
      <c r="C107" s="30">
        <v>997013821</v>
      </c>
      <c r="D107" s="1" t="s">
        <v>123</v>
      </c>
      <c r="E107" s="5" t="s">
        <v>31</v>
      </c>
      <c r="F107" s="5">
        <v>0.2</v>
      </c>
      <c r="G107" s="39">
        <v>0</v>
      </c>
      <c r="H107" s="22">
        <f>G107*F107</f>
        <v>0</v>
      </c>
      <c r="I107" s="9"/>
    </row>
    <row r="108" spans="1:9" ht="15">
      <c r="A108" s="14"/>
      <c r="B108" s="15" t="s">
        <v>10</v>
      </c>
      <c r="C108" s="15" t="s">
        <v>101</v>
      </c>
      <c r="D108" s="15" t="s">
        <v>102</v>
      </c>
      <c r="E108" s="15"/>
      <c r="F108" s="15"/>
      <c r="G108" s="15"/>
      <c r="H108" s="16">
        <f>(H110)</f>
        <v>0</v>
      </c>
      <c r="I108" s="17"/>
    </row>
    <row r="109" spans="1:9" ht="15">
      <c r="A109" s="18"/>
      <c r="B109" s="19" t="s">
        <v>10</v>
      </c>
      <c r="C109" s="19" t="s">
        <v>103</v>
      </c>
      <c r="D109" s="19" t="s">
        <v>104</v>
      </c>
      <c r="E109" s="19"/>
      <c r="F109" s="19"/>
      <c r="G109" s="19"/>
      <c r="H109" s="20"/>
      <c r="I109" s="21"/>
    </row>
    <row r="110" spans="1:9" ht="15">
      <c r="A110" s="8">
        <v>24</v>
      </c>
      <c r="B110" s="5" t="s">
        <v>16</v>
      </c>
      <c r="C110" s="5" t="s">
        <v>105</v>
      </c>
      <c r="D110" s="5" t="s">
        <v>106</v>
      </c>
      <c r="E110" s="5" t="s">
        <v>107</v>
      </c>
      <c r="F110" s="5">
        <v>4.25</v>
      </c>
      <c r="G110" s="39">
        <v>0</v>
      </c>
      <c r="H110" s="22">
        <f>(F110*G110)</f>
        <v>0</v>
      </c>
      <c r="I110" s="9" t="s">
        <v>20</v>
      </c>
    </row>
    <row r="111" spans="1:9" ht="15">
      <c r="A111" s="8"/>
      <c r="B111" s="5" t="s">
        <v>21</v>
      </c>
      <c r="C111" s="5" t="s">
        <v>22</v>
      </c>
      <c r="D111" s="5" t="s">
        <v>108</v>
      </c>
      <c r="E111" s="5"/>
      <c r="F111" s="5">
        <v>95.4</v>
      </c>
      <c r="G111" s="5"/>
      <c r="H111" s="22"/>
      <c r="I111" s="9"/>
    </row>
    <row r="112" spans="1:9" ht="15">
      <c r="A112" s="8"/>
      <c r="B112" s="5" t="s">
        <v>21</v>
      </c>
      <c r="C112" s="5" t="s">
        <v>22</v>
      </c>
      <c r="D112" s="25" t="s">
        <v>109</v>
      </c>
      <c r="E112" s="5"/>
      <c r="F112" s="5">
        <v>4.25</v>
      </c>
      <c r="G112" s="5"/>
      <c r="H112" s="22">
        <f>(F112*G112)</f>
        <v>0</v>
      </c>
      <c r="I112" s="9"/>
    </row>
    <row r="113" spans="1:9" ht="15.75" thickBot="1">
      <c r="A113" s="33"/>
      <c r="B113" s="34" t="s">
        <v>21</v>
      </c>
      <c r="C113" s="34" t="s">
        <v>22</v>
      </c>
      <c r="D113" s="35" t="s">
        <v>26</v>
      </c>
      <c r="E113" s="34"/>
      <c r="F113" s="34">
        <v>4.25</v>
      </c>
      <c r="G113" s="34"/>
      <c r="H113" s="36">
        <f>(F113*G113)</f>
        <v>0</v>
      </c>
      <c r="I113" s="37"/>
    </row>
  </sheetData>
  <sheetProtection algorithmName="SHA-512" hashValue="hCcKuUn5eAE13zt2Ij/XmHkcgUReEJXFUqLMHDkj/l5bOWRA94fFPm7iJfhVD83FVrPXZxoede6VYzz0s3Y/zQ==" saltValue="or4VitZO/yIhbv8YIq6kzw==" spinCount="100000" sheet="1" selectLockedCells="1"/>
  <mergeCells count="4">
    <mergeCell ref="A20:I20"/>
    <mergeCell ref="A1:I1"/>
    <mergeCell ref="A4:I4"/>
    <mergeCell ref="A6:I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Vančura</dc:creator>
  <cp:keywords/>
  <dc:description/>
  <cp:lastModifiedBy>Lenka Suchánková</cp:lastModifiedBy>
  <dcterms:created xsi:type="dcterms:W3CDTF">2022-01-21T12:23:59Z</dcterms:created>
  <dcterms:modified xsi:type="dcterms:W3CDTF">2022-04-04T12:21:05Z</dcterms:modified>
  <cp:category/>
  <cp:version/>
  <cp:contentType/>
  <cp:contentStatus/>
</cp:coreProperties>
</file>