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16. Oprava hrazení koňských výběhů - obora Slavice\02. Výzva\"/>
    </mc:Choice>
  </mc:AlternateContent>
  <xr:revisionPtr revIDLastSave="0" documentId="13_ncr:1_{416E6FE2-F09C-4495-A5EB-18897745B43D}" xr6:coauthVersionLast="47" xr6:coauthVersionMax="47" xr10:uidLastSave="{00000000-0000-0000-0000-000000000000}"/>
  <bookViews>
    <workbookView xWindow="0" yWindow="60" windowWidth="17385" windowHeight="1506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4" i="1"/>
  <c r="V29" i="2"/>
  <c r="V28" i="2"/>
  <c r="V27" i="2"/>
  <c r="AJ26" i="2"/>
  <c r="V26" i="2"/>
  <c r="V25" i="2"/>
  <c r="M18" i="1" l="1"/>
  <c r="AJ22" i="2"/>
  <c r="AJ25" i="2" s="1"/>
  <c r="AJ31" i="2" s="1"/>
</calcChain>
</file>

<file path=xl/sharedStrings.xml><?xml version="1.0" encoding="utf-8"?>
<sst xmlns="http://schemas.openxmlformats.org/spreadsheetml/2006/main" count="61" uniqueCount="54">
  <si>
    <t>Cena</t>
  </si>
  <si>
    <t>Cena celkem</t>
  </si>
  <si>
    <t>Počet j.</t>
  </si>
  <si>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</si>
  <si>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</si>
  <si>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</si>
  <si>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</si>
  <si>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</si>
  <si>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</si>
  <si>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</si>
  <si>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</si>
  <si>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</si>
  <si>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</si>
  <si>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</si>
  <si>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</si>
  <si>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</si>
  <si>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</si>
  <si>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</si>
  <si>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</si>
  <si>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</si>
  <si>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</si>
  <si>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</si>
  <si>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</si>
  <si>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</si>
  <si>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</si>
  <si>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</si>
  <si>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</si>
  <si>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</si>
  <si>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</si>
  <si>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</si>
  <si>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</si>
  <si>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</si>
  <si>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</si>
  <si>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</si>
  <si>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</si>
  <si>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</si>
  <si>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</si>
  <si>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</si>
  <si>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</si>
  <si>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</si>
  <si>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</si>
  <si>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Místo: Obora Slavice</t>
  </si>
  <si>
    <t>Dodávky + montáže</t>
  </si>
  <si>
    <t>Dle specifikace ve výrobní dokumentaci a TZ</t>
  </si>
  <si>
    <t>Demontáž starých ohrad a jejich likvidace</t>
  </si>
  <si>
    <t>Oprava hrazení koňských výběhů ve Slavicích</t>
  </si>
  <si>
    <t>Slavická obora</t>
  </si>
  <si>
    <t>Kladruby nad Labem 1, 533 14 Kladruby nad Labem</t>
  </si>
  <si>
    <t>předpoklad 400 bm</t>
  </si>
  <si>
    <t>Dodávka + montáž nového hrazení</t>
  </si>
  <si>
    <t>včetně provedení asfaltového nátěru</t>
  </si>
  <si>
    <t>Včetně spojovacího materiálu</t>
  </si>
  <si>
    <t>Výkaz výměr</t>
  </si>
  <si>
    <t>Stavba: Oprava ohrad koňských výběhů ve Slavicích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</si>
</sst>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5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b/>
      <sz val="8"/>
      <color indexed="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646464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rgb="FF64646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5" xfId="0" applyFont="1" applyBorder="1" applyAlignment="1" applyProtection="1">
      <alignment horizontal="left" vertical="top"/>
    </xf>
    <xf numFmtId="0" fontId="0" fillId="0" borderId="6" xfId="0" applyFont="1" applyBorder="1" applyAlignment="1" applyProtection="1">
      <alignment horizontal="left" vertical="top"/>
    </xf>
    <xf numFmtId="0" fontId="0" fillId="0" borderId="39" xfId="0" applyFont="1" applyBorder="1" applyAlignment="1" applyProtection="1">
      <alignment horizontal="left" vertical="top"/>
    </xf>
    <xf numFmtId="0" fontId="0" fillId="0" borderId="40" xfId="0" applyFont="1" applyBorder="1" applyAlignment="1" applyProtection="1">
      <alignment horizontal="left" vertical="top"/>
    </xf>
    <xf numFmtId="0" fontId="0" fillId="0" borderId="41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0" fillId="0" borderId="8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7" fillId="0" borderId="3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top"/>
    </xf>
    <xf numFmtId="0" fontId="0" fillId="0" borderId="34" xfId="0" applyFont="1" applyBorder="1" applyAlignment="1" applyProtection="1">
      <alignment horizontal="left" vertical="top"/>
    </xf>
    <xf numFmtId="0" fontId="0" fillId="0" borderId="9" xfId="0" applyFont="1" applyBorder="1" applyAlignment="1" applyProtection="1">
      <alignment horizontal="left" vertical="top"/>
    </xf>
    <xf numFmtId="0" fontId="8" fillId="0" borderId="33" xfId="0" applyFont="1" applyBorder="1" applyAlignment="1" applyProtection="1">
      <alignment horizontal="left" vertical="top"/>
    </xf>
    <xf numFmtId="0" fontId="10" fillId="0" borderId="33" xfId="0" applyFont="1" applyBorder="1" applyAlignment="1" applyProtection="1">
      <alignment horizontal="left" vertical="top"/>
    </xf>
    <xf numFmtId="0" fontId="8" fillId="0" borderId="33" xfId="0" applyFont="1" applyBorder="1" applyAlignment="1" applyProtection="1">
      <alignment horizontal="left" vertical="center"/>
    </xf>
    <xf numFmtId="3" fontId="9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0" fillId="0" borderId="33" xfId="0" applyFont="1" applyBorder="1" applyAlignment="1" applyProtection="1">
      <alignment horizontal="left" vertical="top"/>
    </xf>
    <xf numFmtId="0" fontId="0" fillId="0" borderId="42" xfId="0" applyFont="1" applyBorder="1" applyAlignment="1" applyProtection="1">
      <alignment horizontal="left" vertical="top"/>
    </xf>
    <xf numFmtId="0" fontId="0" fillId="0" borderId="10" xfId="0" applyFont="1" applyBorder="1" applyAlignment="1" applyProtection="1">
      <alignment horizontal="left" vertical="top"/>
    </xf>
    <xf numFmtId="0" fontId="0" fillId="0" borderId="43" xfId="0" applyFont="1" applyBorder="1" applyAlignment="1" applyProtection="1">
      <alignment horizontal="left" vertical="top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3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0" fillId="4" borderId="0" xfId="0" applyFont="1" applyFill="1" applyAlignment="1" applyProtection="1">
      <alignment horizontal="left" vertical="center"/>
    </xf>
    <xf numFmtId="0" fontId="10" fillId="4" borderId="46" xfId="0" applyFont="1" applyFill="1" applyBorder="1" applyAlignment="1" applyProtection="1">
      <alignment horizontal="left" vertical="center"/>
    </xf>
    <xf numFmtId="0" fontId="0" fillId="4" borderId="12" xfId="0" applyFont="1" applyFill="1" applyBorder="1" applyAlignment="1" applyProtection="1">
      <alignment horizontal="left" vertical="center"/>
    </xf>
    <xf numFmtId="0" fontId="10" fillId="4" borderId="12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/>
    </xf>
    <xf numFmtId="0" fontId="1" fillId="0" borderId="3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2" borderId="35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vertical="center"/>
    </xf>
    <xf numFmtId="4" fontId="0" fillId="2" borderId="36" xfId="0" applyNumberFormat="1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4" fontId="0" fillId="0" borderId="38" xfId="0" applyNumberFormat="1" applyFont="1" applyBorder="1" applyAlignment="1" applyProtection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2" borderId="23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 indent="1"/>
    </xf>
    <xf numFmtId="165" fontId="0" fillId="5" borderId="1" xfId="0" applyNumberFormat="1" applyFont="1" applyFill="1" applyBorder="1" applyAlignment="1" applyProtection="1">
      <alignment horizontal="right" vertical="center" indent="1"/>
      <protection locked="0"/>
    </xf>
    <xf numFmtId="165" fontId="0" fillId="0" borderId="32" xfId="0" applyNumberFormat="1" applyFont="1" applyBorder="1" applyAlignment="1" applyProtection="1">
      <alignment horizontal="right" vertical="center" indent="1"/>
    </xf>
    <xf numFmtId="165" fontId="4" fillId="2" borderId="24" xfId="0" applyNumberFormat="1" applyFont="1" applyFill="1" applyBorder="1" applyAlignment="1" applyProtection="1">
      <alignment horizontal="right" vertical="center" indent="1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39" fontId="12" fillId="0" borderId="0" xfId="0" applyNumberFormat="1" applyFont="1" applyBorder="1" applyAlignment="1" applyProtection="1">
      <alignment horizontal="right" vertical="center"/>
    </xf>
    <xf numFmtId="0" fontId="11" fillId="0" borderId="34" xfId="0" applyFont="1" applyBorder="1" applyAlignment="1" applyProtection="1">
      <alignment horizontal="left" vertical="center"/>
    </xf>
    <xf numFmtId="0" fontId="10" fillId="4" borderId="12" xfId="0" applyFont="1" applyFill="1" applyBorder="1" applyAlignment="1" applyProtection="1">
      <alignment horizontal="left" vertical="center"/>
    </xf>
    <xf numFmtId="39" fontId="10" fillId="4" borderId="12" xfId="0" applyNumberFormat="1" applyFont="1" applyFill="1" applyBorder="1" applyAlignment="1" applyProtection="1">
      <alignment horizontal="right" vertical="center"/>
    </xf>
    <xf numFmtId="0" fontId="0" fillId="4" borderId="12" xfId="0" applyFont="1" applyFill="1" applyBorder="1" applyAlignment="1" applyProtection="1">
      <alignment horizontal="left" vertical="center"/>
    </xf>
    <xf numFmtId="0" fontId="0" fillId="4" borderId="47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top"/>
    </xf>
    <xf numFmtId="0" fontId="0" fillId="0" borderId="34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 wrapText="1"/>
    </xf>
    <xf numFmtId="0" fontId="0" fillId="0" borderId="34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 wrapText="1"/>
    </xf>
    <xf numFmtId="2" fontId="6" fillId="0" borderId="11" xfId="0" applyNumberFormat="1" applyFont="1" applyBorder="1" applyAlignment="1" applyProtection="1">
      <alignment horizontal="right" vertical="center"/>
    </xf>
    <xf numFmtId="2" fontId="0" fillId="0" borderId="11" xfId="0" applyNumberFormat="1" applyFont="1" applyBorder="1" applyAlignment="1" applyProtection="1">
      <alignment horizontal="left" vertical="center"/>
    </xf>
    <xf numFmtId="2" fontId="0" fillId="0" borderId="45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center" indent="1"/>
    </xf>
    <xf numFmtId="0" fontId="4" fillId="0" borderId="18" xfId="0" applyFont="1" applyBorder="1" applyAlignment="1" applyProtection="1">
      <alignment horizontal="left" vertical="center" indent="1"/>
    </xf>
    <xf numFmtId="0" fontId="4" fillId="0" borderId="19" xfId="0" applyFont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1"/>
    </xf>
    <xf numFmtId="0" fontId="0" fillId="0" borderId="40" xfId="0" applyFont="1" applyBorder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tabSelected="1" workbookViewId="0">
      <selection activeCell="D12" sqref="D12:O12"/>
    </sheetView>
  </sheetViews>
  <sheetFormatPr defaultRowHeight="15" x14ac:dyDescent="0.25"/>
  <cols>
    <col min="1" max="1" width="0.140625" style="50" customWidth="1"/>
    <col min="2" max="2" width="8.7109375" style="50" hidden="1" customWidth="1"/>
    <col min="3" max="14" width="9.140625" style="50"/>
    <col min="15" max="15" width="8.42578125" style="50" customWidth="1"/>
    <col min="16" max="16" width="0.140625" style="50" hidden="1" customWidth="1"/>
    <col min="17" max="35" width="8.7109375" style="50" hidden="1" customWidth="1"/>
    <col min="36" max="40" width="9.140625" style="50"/>
    <col min="41" max="41" width="0.140625" style="50" customWidth="1"/>
    <col min="42" max="42" width="8.7109375" style="50" hidden="1" customWidth="1"/>
    <col min="43" max="16384" width="9.140625" style="50"/>
  </cols>
  <sheetData>
    <row r="1" spans="1:42" ht="15.75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2"/>
      <c r="AP2" s="6"/>
    </row>
    <row r="3" spans="1:42" ht="21" x14ac:dyDescent="0.25">
      <c r="A3" s="7"/>
      <c r="B3" s="8"/>
      <c r="C3" s="9" t="s">
        <v>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  <c r="AO3" s="8"/>
      <c r="AP3" s="12"/>
    </row>
    <row r="4" spans="1:42" x14ac:dyDescent="0.25">
      <c r="A4" s="7"/>
      <c r="B4" s="8"/>
      <c r="C4" s="13" t="s">
        <v>8</v>
      </c>
      <c r="D4" s="10"/>
      <c r="E4" s="10"/>
      <c r="F4" s="10"/>
      <c r="G4" s="10"/>
      <c r="H4" s="10"/>
      <c r="I4" s="10"/>
      <c r="J4" s="113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5"/>
      <c r="AO4" s="8"/>
      <c r="AP4" s="12"/>
    </row>
    <row r="5" spans="1:42" ht="15.75" x14ac:dyDescent="0.25">
      <c r="A5" s="7"/>
      <c r="B5" s="8"/>
      <c r="C5" s="14" t="s">
        <v>9</v>
      </c>
      <c r="D5" s="10"/>
      <c r="E5" s="10"/>
      <c r="F5" s="10"/>
      <c r="G5" s="10"/>
      <c r="H5" s="10"/>
      <c r="I5" s="10"/>
      <c r="J5" s="116" t="s">
        <v>45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17"/>
      <c r="AO5" s="8"/>
      <c r="AP5" s="12"/>
    </row>
    <row r="6" spans="1:42" x14ac:dyDescent="0.25">
      <c r="A6" s="7"/>
      <c r="B6" s="8"/>
      <c r="C6" s="15" t="s">
        <v>10</v>
      </c>
      <c r="D6" s="10"/>
      <c r="E6" s="10"/>
      <c r="F6" s="10"/>
      <c r="G6" s="10"/>
      <c r="H6" s="10"/>
      <c r="I6" s="10"/>
      <c r="J6" s="16">
        <v>683167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7" t="s">
        <v>11</v>
      </c>
      <c r="AK6" s="10"/>
      <c r="AL6" s="10"/>
      <c r="AM6" s="18"/>
      <c r="AN6" s="11"/>
      <c r="AO6" s="8"/>
      <c r="AP6" s="12"/>
    </row>
    <row r="7" spans="1:42" x14ac:dyDescent="0.25">
      <c r="A7" s="7"/>
      <c r="B7" s="8"/>
      <c r="C7" s="15" t="s">
        <v>12</v>
      </c>
      <c r="D7" s="10"/>
      <c r="E7" s="10"/>
      <c r="F7" s="10"/>
      <c r="G7" s="10"/>
      <c r="H7" s="10"/>
      <c r="I7" s="10"/>
      <c r="J7" s="19" t="s">
        <v>46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7" t="s">
        <v>13</v>
      </c>
      <c r="AK7" s="97"/>
      <c r="AL7" s="97"/>
      <c r="AN7" s="11"/>
      <c r="AO7" s="8"/>
      <c r="AP7" s="12"/>
    </row>
    <row r="8" spans="1:42" x14ac:dyDescent="0.25">
      <c r="A8" s="7"/>
      <c r="B8" s="8"/>
      <c r="C8" s="13" t="s">
        <v>14</v>
      </c>
      <c r="D8" s="10"/>
      <c r="E8" s="10"/>
      <c r="F8" s="10"/>
      <c r="G8" s="10"/>
      <c r="H8" s="10"/>
      <c r="I8" s="10"/>
      <c r="J8" s="2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21" t="s">
        <v>15</v>
      </c>
      <c r="AK8" s="10"/>
      <c r="AL8" s="10"/>
      <c r="AM8" s="20"/>
      <c r="AN8" s="11"/>
      <c r="AO8" s="8"/>
      <c r="AP8" s="12"/>
    </row>
    <row r="9" spans="1:42" x14ac:dyDescent="0.25">
      <c r="A9" s="7"/>
      <c r="B9" s="8"/>
      <c r="C9" s="15" t="s">
        <v>16</v>
      </c>
      <c r="D9" s="98" t="s">
        <v>18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7" t="s">
        <v>17</v>
      </c>
      <c r="AK9" s="101">
        <v>72048972</v>
      </c>
      <c r="AL9" s="101"/>
      <c r="AM9" s="19"/>
      <c r="AN9" s="11"/>
      <c r="AO9" s="8"/>
      <c r="AP9" s="12"/>
    </row>
    <row r="10" spans="1:42" x14ac:dyDescent="0.25">
      <c r="A10" s="7"/>
      <c r="B10" s="8"/>
      <c r="C10" s="22"/>
      <c r="D10" s="122" t="s">
        <v>47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7" t="s">
        <v>19</v>
      </c>
      <c r="AK10" s="101" t="s">
        <v>39</v>
      </c>
      <c r="AL10" s="101"/>
      <c r="AM10" s="19"/>
      <c r="AN10" s="11"/>
      <c r="AO10" s="8"/>
      <c r="AP10" s="12"/>
    </row>
    <row r="11" spans="1:42" x14ac:dyDescent="0.25">
      <c r="A11" s="7"/>
      <c r="B11" s="8"/>
      <c r="C11" s="2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  <c r="AO11" s="8"/>
      <c r="AP11" s="12"/>
    </row>
    <row r="12" spans="1:42" x14ac:dyDescent="0.25">
      <c r="A12" s="7"/>
      <c r="B12" s="8"/>
      <c r="C12" s="15" t="s">
        <v>20</v>
      </c>
      <c r="D12" s="99" t="s">
        <v>21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7" t="s">
        <v>17</v>
      </c>
      <c r="AK12" s="100" t="s">
        <v>21</v>
      </c>
      <c r="AL12" s="100"/>
      <c r="AN12" s="11"/>
      <c r="AO12" s="8"/>
      <c r="AP12" s="12"/>
    </row>
    <row r="13" spans="1:42" x14ac:dyDescent="0.25">
      <c r="A13" s="7"/>
      <c r="B13" s="8"/>
      <c r="C13" s="22"/>
      <c r="D13" s="99" t="s">
        <v>21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17" t="s">
        <v>19</v>
      </c>
      <c r="AK13" s="100" t="s">
        <v>21</v>
      </c>
      <c r="AL13" s="100"/>
      <c r="AN13" s="11"/>
      <c r="AO13" s="8"/>
      <c r="AP13" s="12"/>
    </row>
    <row r="14" spans="1:42" x14ac:dyDescent="0.25">
      <c r="A14" s="7"/>
      <c r="B14" s="8"/>
      <c r="C14" s="22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10"/>
      <c r="AK14" s="10"/>
      <c r="AL14" s="10"/>
      <c r="AM14" s="10"/>
      <c r="AN14" s="11"/>
      <c r="AO14" s="8"/>
      <c r="AP14" s="12"/>
    </row>
    <row r="15" spans="1:42" x14ac:dyDescent="0.25">
      <c r="A15" s="7"/>
      <c r="B15" s="8"/>
      <c r="C15" s="15" t="s">
        <v>22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7" t="s">
        <v>17</v>
      </c>
      <c r="AK15" s="10"/>
      <c r="AL15" s="10"/>
      <c r="AM15" s="19"/>
      <c r="AN15" s="11"/>
      <c r="AO15" s="8"/>
      <c r="AP15" s="12"/>
    </row>
    <row r="16" spans="1:42" x14ac:dyDescent="0.25">
      <c r="A16" s="7"/>
      <c r="B16" s="8"/>
      <c r="C16" s="22"/>
      <c r="D16" s="1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7" t="s">
        <v>19</v>
      </c>
      <c r="AK16" s="10"/>
      <c r="AL16" s="10"/>
      <c r="AM16" s="19"/>
      <c r="AN16" s="11"/>
      <c r="AO16" s="8"/>
      <c r="AP16" s="12"/>
    </row>
    <row r="17" spans="1:42" x14ac:dyDescent="0.25">
      <c r="A17" s="7"/>
      <c r="B17" s="8"/>
      <c r="C17" s="2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1"/>
      <c r="AO17" s="8"/>
      <c r="AP17" s="12"/>
    </row>
    <row r="18" spans="1:42" x14ac:dyDescent="0.25">
      <c r="A18" s="7"/>
      <c r="B18" s="8"/>
      <c r="C18" s="15" t="s">
        <v>23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O18" s="8"/>
      <c r="AP18" s="12"/>
    </row>
    <row r="19" spans="1:42" x14ac:dyDescent="0.25">
      <c r="A19" s="7"/>
      <c r="B19" s="8"/>
      <c r="C19" s="22"/>
      <c r="D19" s="118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1"/>
      <c r="AO19" s="8"/>
      <c r="AP19" s="12"/>
    </row>
    <row r="20" spans="1:42" x14ac:dyDescent="0.25">
      <c r="A20" s="7"/>
      <c r="B20" s="8"/>
      <c r="C20" s="2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  <c r="AO20" s="8"/>
      <c r="AP20" s="12"/>
    </row>
    <row r="21" spans="1:42" x14ac:dyDescent="0.25">
      <c r="A21" s="7"/>
      <c r="B21" s="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"/>
      <c r="AO21" s="8"/>
      <c r="AP21" s="12"/>
    </row>
    <row r="22" spans="1:42" x14ac:dyDescent="0.25">
      <c r="A22" s="26"/>
      <c r="B22" s="27"/>
      <c r="C22" s="28" t="s">
        <v>24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19">
        <f>SUM(Položky!M9:M16)</f>
        <v>0</v>
      </c>
      <c r="AK22" s="120"/>
      <c r="AL22" s="120"/>
      <c r="AM22" s="120"/>
      <c r="AN22" s="121"/>
      <c r="AO22" s="27"/>
      <c r="AP22" s="30"/>
    </row>
    <row r="23" spans="1:42" x14ac:dyDescent="0.25">
      <c r="A23" s="26"/>
      <c r="B23" s="27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27"/>
      <c r="AP23" s="30"/>
    </row>
    <row r="24" spans="1:42" x14ac:dyDescent="0.25">
      <c r="A24" s="26"/>
      <c r="B24" s="27"/>
      <c r="C24" s="31"/>
      <c r="D24" s="32"/>
      <c r="E24" s="32"/>
      <c r="F24" s="32"/>
      <c r="G24" s="32"/>
      <c r="H24" s="32"/>
      <c r="I24" s="32"/>
      <c r="J24" s="32"/>
      <c r="K24" s="110" t="s">
        <v>25</v>
      </c>
      <c r="L24" s="111"/>
      <c r="M24" s="111"/>
      <c r="N24" s="111"/>
      <c r="O24" s="32"/>
      <c r="P24" s="32"/>
      <c r="Q24" s="32"/>
      <c r="R24" s="32"/>
      <c r="S24" s="32"/>
      <c r="T24" s="32"/>
      <c r="U24" s="32"/>
      <c r="V24" s="110" t="s">
        <v>26</v>
      </c>
      <c r="W24" s="110"/>
      <c r="X24" s="110"/>
      <c r="Y24" s="110"/>
      <c r="Z24" s="110"/>
      <c r="AA24" s="110"/>
      <c r="AB24" s="110"/>
      <c r="AC24" s="110"/>
      <c r="AD24" s="110"/>
      <c r="AE24" s="32"/>
      <c r="AF24" s="32"/>
      <c r="AG24" s="32"/>
      <c r="AH24" s="32"/>
      <c r="AI24" s="32"/>
      <c r="AJ24" s="110" t="s">
        <v>27</v>
      </c>
      <c r="AK24" s="111"/>
      <c r="AL24" s="111"/>
      <c r="AM24" s="111"/>
      <c r="AN24" s="112"/>
      <c r="AO24" s="27"/>
      <c r="AP24" s="30"/>
    </row>
    <row r="25" spans="1:42" x14ac:dyDescent="0.25">
      <c r="A25" s="34"/>
      <c r="B25" s="35"/>
      <c r="C25" s="36" t="s">
        <v>28</v>
      </c>
      <c r="D25" s="37"/>
      <c r="E25" s="37" t="s">
        <v>29</v>
      </c>
      <c r="F25" s="37"/>
      <c r="G25" s="37"/>
      <c r="H25" s="37"/>
      <c r="I25" s="37"/>
      <c r="J25" s="37"/>
      <c r="K25" s="102">
        <v>0.21</v>
      </c>
      <c r="L25" s="103"/>
      <c r="M25" s="103"/>
      <c r="N25" s="103"/>
      <c r="O25" s="37"/>
      <c r="P25" s="37"/>
      <c r="Q25" s="37"/>
      <c r="R25" s="37"/>
      <c r="S25" s="37"/>
      <c r="T25" s="37"/>
      <c r="U25" s="37"/>
      <c r="V25" s="104">
        <f>ROUND($AY$51,2)</f>
        <v>0</v>
      </c>
      <c r="W25" s="104"/>
      <c r="X25" s="104"/>
      <c r="Y25" s="104"/>
      <c r="Z25" s="104"/>
      <c r="AA25" s="104"/>
      <c r="AB25" s="104"/>
      <c r="AC25" s="104"/>
      <c r="AD25" s="104"/>
      <c r="AE25" s="37"/>
      <c r="AF25" s="37"/>
      <c r="AG25" s="37"/>
      <c r="AH25" s="37"/>
      <c r="AI25" s="37"/>
      <c r="AJ25" s="104">
        <f>AJ22*0.21</f>
        <v>0</v>
      </c>
      <c r="AK25" s="103"/>
      <c r="AL25" s="103"/>
      <c r="AM25" s="103"/>
      <c r="AN25" s="105"/>
      <c r="AO25" s="35"/>
      <c r="AP25" s="38"/>
    </row>
    <row r="26" spans="1:42" x14ac:dyDescent="0.25">
      <c r="A26" s="34"/>
      <c r="B26" s="35"/>
      <c r="C26" s="36"/>
      <c r="D26" s="37"/>
      <c r="E26" s="37" t="s">
        <v>30</v>
      </c>
      <c r="F26" s="37"/>
      <c r="G26" s="37"/>
      <c r="H26" s="37"/>
      <c r="I26" s="37"/>
      <c r="J26" s="37"/>
      <c r="K26" s="102">
        <v>0.15</v>
      </c>
      <c r="L26" s="103"/>
      <c r="M26" s="103"/>
      <c r="N26" s="103"/>
      <c r="O26" s="37"/>
      <c r="P26" s="37"/>
      <c r="Q26" s="37"/>
      <c r="R26" s="37"/>
      <c r="S26" s="37"/>
      <c r="T26" s="37"/>
      <c r="U26" s="37"/>
      <c r="V26" s="104">
        <f>ROUND($AZ$51,2)</f>
        <v>0</v>
      </c>
      <c r="W26" s="104"/>
      <c r="X26" s="104"/>
      <c r="Y26" s="104"/>
      <c r="Z26" s="104"/>
      <c r="AA26" s="104"/>
      <c r="AB26" s="104"/>
      <c r="AC26" s="104"/>
      <c r="AD26" s="104"/>
      <c r="AE26" s="37"/>
      <c r="AF26" s="37"/>
      <c r="AG26" s="37"/>
      <c r="AH26" s="37"/>
      <c r="AI26" s="37"/>
      <c r="AJ26" s="104">
        <f>ROUND($AV$51,2)</f>
        <v>0</v>
      </c>
      <c r="AK26" s="103"/>
      <c r="AL26" s="103"/>
      <c r="AM26" s="103"/>
      <c r="AN26" s="105"/>
      <c r="AO26" s="35"/>
      <c r="AP26" s="38"/>
    </row>
    <row r="27" spans="1:42" x14ac:dyDescent="0.25">
      <c r="A27" s="34"/>
      <c r="B27" s="35"/>
      <c r="C27" s="36"/>
      <c r="D27" s="37"/>
      <c r="E27" s="37" t="s">
        <v>31</v>
      </c>
      <c r="F27" s="37"/>
      <c r="G27" s="37"/>
      <c r="H27" s="37"/>
      <c r="I27" s="37"/>
      <c r="J27" s="37"/>
      <c r="K27" s="102">
        <v>0.21</v>
      </c>
      <c r="L27" s="103"/>
      <c r="M27" s="103"/>
      <c r="N27" s="103"/>
      <c r="O27" s="37"/>
      <c r="P27" s="37"/>
      <c r="Q27" s="37"/>
      <c r="R27" s="37"/>
      <c r="S27" s="37"/>
      <c r="T27" s="37"/>
      <c r="U27" s="37"/>
      <c r="V27" s="104">
        <f>ROUND($BA$51,2)</f>
        <v>0</v>
      </c>
      <c r="W27" s="104"/>
      <c r="X27" s="104"/>
      <c r="Y27" s="104"/>
      <c r="Z27" s="104"/>
      <c r="AA27" s="104"/>
      <c r="AB27" s="104"/>
      <c r="AC27" s="104"/>
      <c r="AD27" s="104"/>
      <c r="AE27" s="37"/>
      <c r="AF27" s="37"/>
      <c r="AG27" s="37"/>
      <c r="AH27" s="37"/>
      <c r="AI27" s="37"/>
      <c r="AJ27" s="104">
        <v>0</v>
      </c>
      <c r="AK27" s="103"/>
      <c r="AL27" s="103"/>
      <c r="AM27" s="103"/>
      <c r="AN27" s="105"/>
      <c r="AO27" s="35"/>
      <c r="AP27" s="38"/>
    </row>
    <row r="28" spans="1:42" x14ac:dyDescent="0.25">
      <c r="A28" s="34"/>
      <c r="B28" s="35"/>
      <c r="C28" s="36"/>
      <c r="D28" s="37"/>
      <c r="E28" s="37" t="s">
        <v>32</v>
      </c>
      <c r="F28" s="37"/>
      <c r="G28" s="37"/>
      <c r="H28" s="37"/>
      <c r="I28" s="37"/>
      <c r="J28" s="37"/>
      <c r="K28" s="102">
        <v>0.15</v>
      </c>
      <c r="L28" s="103"/>
      <c r="M28" s="103"/>
      <c r="N28" s="103"/>
      <c r="O28" s="37"/>
      <c r="P28" s="37"/>
      <c r="Q28" s="37"/>
      <c r="R28" s="37"/>
      <c r="S28" s="37"/>
      <c r="T28" s="37"/>
      <c r="U28" s="37"/>
      <c r="V28" s="104">
        <f>ROUND($BB$51,2)</f>
        <v>0</v>
      </c>
      <c r="W28" s="104"/>
      <c r="X28" s="104"/>
      <c r="Y28" s="104"/>
      <c r="Z28" s="104"/>
      <c r="AA28" s="104"/>
      <c r="AB28" s="104"/>
      <c r="AC28" s="104"/>
      <c r="AD28" s="104"/>
      <c r="AE28" s="37"/>
      <c r="AF28" s="37"/>
      <c r="AG28" s="37"/>
      <c r="AH28" s="37"/>
      <c r="AI28" s="37"/>
      <c r="AJ28" s="104">
        <v>0</v>
      </c>
      <c r="AK28" s="103"/>
      <c r="AL28" s="103"/>
      <c r="AM28" s="103"/>
      <c r="AN28" s="105"/>
      <c r="AO28" s="35"/>
      <c r="AP28" s="38"/>
    </row>
    <row r="29" spans="1:42" x14ac:dyDescent="0.25">
      <c r="A29" s="34"/>
      <c r="B29" s="35"/>
      <c r="C29" s="36"/>
      <c r="D29" s="37"/>
      <c r="E29" s="37" t="s">
        <v>33</v>
      </c>
      <c r="F29" s="37"/>
      <c r="G29" s="37"/>
      <c r="H29" s="37"/>
      <c r="I29" s="37"/>
      <c r="J29" s="37"/>
      <c r="K29" s="102">
        <v>0</v>
      </c>
      <c r="L29" s="103"/>
      <c r="M29" s="103"/>
      <c r="N29" s="103"/>
      <c r="O29" s="37"/>
      <c r="P29" s="37"/>
      <c r="Q29" s="37"/>
      <c r="R29" s="37"/>
      <c r="S29" s="37"/>
      <c r="T29" s="37"/>
      <c r="U29" s="37"/>
      <c r="V29" s="104">
        <f>ROUND($BC$51,2)</f>
        <v>0</v>
      </c>
      <c r="W29" s="104"/>
      <c r="X29" s="104"/>
      <c r="Y29" s="104"/>
      <c r="Z29" s="104"/>
      <c r="AA29" s="104"/>
      <c r="AB29" s="104"/>
      <c r="AC29" s="104"/>
      <c r="AD29" s="104"/>
      <c r="AE29" s="37"/>
      <c r="AF29" s="37"/>
      <c r="AG29" s="37"/>
      <c r="AH29" s="37"/>
      <c r="AI29" s="37"/>
      <c r="AJ29" s="104">
        <v>0</v>
      </c>
      <c r="AK29" s="103"/>
      <c r="AL29" s="103"/>
      <c r="AM29" s="103"/>
      <c r="AN29" s="105"/>
      <c r="AO29" s="35"/>
      <c r="AP29" s="38"/>
    </row>
    <row r="30" spans="1:42" x14ac:dyDescent="0.25">
      <c r="A30" s="26"/>
      <c r="B30" s="27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3"/>
      <c r="AO30" s="27"/>
      <c r="AP30" s="30"/>
    </row>
    <row r="31" spans="1:42" ht="15.75" x14ac:dyDescent="0.25">
      <c r="A31" s="26"/>
      <c r="B31" s="39"/>
      <c r="C31" s="40" t="s">
        <v>34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 t="s">
        <v>35</v>
      </c>
      <c r="T31" s="41"/>
      <c r="U31" s="41"/>
      <c r="V31" s="41"/>
      <c r="W31" s="106" t="s">
        <v>36</v>
      </c>
      <c r="X31" s="106"/>
      <c r="Y31" s="106"/>
      <c r="Z31" s="106"/>
      <c r="AA31" s="106"/>
      <c r="AB31" s="41"/>
      <c r="AC31" s="41"/>
      <c r="AD31" s="41"/>
      <c r="AE31" s="41"/>
      <c r="AF31" s="41"/>
      <c r="AG31" s="41"/>
      <c r="AH31" s="41"/>
      <c r="AI31" s="41"/>
      <c r="AJ31" s="107">
        <f>AJ25+AJ22</f>
        <v>0</v>
      </c>
      <c r="AK31" s="108"/>
      <c r="AL31" s="108"/>
      <c r="AM31" s="108"/>
      <c r="AN31" s="109"/>
      <c r="AO31" s="39"/>
      <c r="AP31" s="43"/>
    </row>
    <row r="32" spans="1:42" x14ac:dyDescent="0.25">
      <c r="A32" s="26"/>
      <c r="B32" s="27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  <c r="AO32" s="27"/>
      <c r="AP32" s="30"/>
    </row>
    <row r="33" spans="1:42" ht="15.75" thickBot="1" x14ac:dyDescent="0.3">
      <c r="A33" s="44"/>
      <c r="B33" s="45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45"/>
      <c r="AP33" s="49"/>
    </row>
    <row r="34" spans="1:4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</sheetData>
  <sheetProtection algorithmName="SHA-512" hashValue="04BqyP8LyxdreWgU/i4wTPfZESraabiujtwiFe1ypHhYvoCruh+FvDkebRuTmq3AbyoDuqmar+YN2Go7FMYJcw==" saltValue="bW8gI85zUrYis5ke1YRayQ==" spinCount="100000" sheet="1" objects="1" scenarios="1" selectLockedCells="1"/>
  <mergeCells count="37">
    <mergeCell ref="K24:N24"/>
    <mergeCell ref="V24:AD24"/>
    <mergeCell ref="AJ24:AN24"/>
    <mergeCell ref="J4:AN4"/>
    <mergeCell ref="J5:AN5"/>
    <mergeCell ref="D19:AM19"/>
    <mergeCell ref="AJ22:AN22"/>
    <mergeCell ref="D10:O10"/>
    <mergeCell ref="P13:AA13"/>
    <mergeCell ref="AB13:AI13"/>
    <mergeCell ref="D13:O13"/>
    <mergeCell ref="P14:AA14"/>
    <mergeCell ref="K25:N25"/>
    <mergeCell ref="V25:AD25"/>
    <mergeCell ref="AJ25:AN25"/>
    <mergeCell ref="K26:N26"/>
    <mergeCell ref="V26:AD26"/>
    <mergeCell ref="AJ26:AN26"/>
    <mergeCell ref="K27:N27"/>
    <mergeCell ref="V27:AD27"/>
    <mergeCell ref="AJ27:AN27"/>
    <mergeCell ref="K28:N28"/>
    <mergeCell ref="V28:AD28"/>
    <mergeCell ref="AJ28:AN28"/>
    <mergeCell ref="K29:N29"/>
    <mergeCell ref="V29:AD29"/>
    <mergeCell ref="AJ29:AN29"/>
    <mergeCell ref="W31:AA31"/>
    <mergeCell ref="AJ31:AN31"/>
    <mergeCell ref="AK7:AL7"/>
    <mergeCell ref="D9:O9"/>
    <mergeCell ref="D12:O12"/>
    <mergeCell ref="AB14:AI14"/>
    <mergeCell ref="AK13:AL13"/>
    <mergeCell ref="AK12:AL12"/>
    <mergeCell ref="AK10:AL10"/>
    <mergeCell ref="AK9:AL9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workbookViewId="0">
      <selection activeCell="L9" sqref="L9"/>
    </sheetView>
  </sheetViews>
  <sheetFormatPr defaultRowHeight="15" x14ac:dyDescent="0.25"/>
  <cols>
    <col min="1" max="1" width="4.140625" style="51" customWidth="1"/>
    <col min="2" max="2" width="5.7109375" style="51" customWidth="1"/>
    <col min="3" max="3" width="50.7109375" style="51" customWidth="1"/>
    <col min="4" max="4" width="0.28515625" style="51" hidden="1" customWidth="1"/>
    <col min="5" max="6" width="8.7109375" style="51" hidden="1" customWidth="1"/>
    <col min="7" max="7" width="5.42578125" style="51" hidden="1" customWidth="1"/>
    <col min="8" max="8" width="5.28515625" style="51" hidden="1" customWidth="1"/>
    <col min="9" max="9" width="5.7109375" style="51" hidden="1" customWidth="1"/>
    <col min="10" max="11" width="9.140625" style="51"/>
    <col min="12" max="13" width="15.7109375" style="51" customWidth="1"/>
    <col min="14" max="16384" width="9.140625" style="51"/>
  </cols>
  <sheetData>
    <row r="1" spans="1:15" ht="15.75" thickBot="1" x14ac:dyDescent="0.3"/>
    <row r="2" spans="1:15" ht="15.75" thickBot="1" x14ac:dyDescent="0.3">
      <c r="A2" s="123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5" x14ac:dyDescent="0.25">
      <c r="A3" s="127" t="s">
        <v>53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5" x14ac:dyDescent="0.25">
      <c r="A4" s="126" t="s">
        <v>41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5" x14ac:dyDescent="0.25">
      <c r="A5" s="126" t="s">
        <v>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5" ht="15" customHeight="1" thickBot="1" x14ac:dyDescent="0.3"/>
    <row r="7" spans="1:15" x14ac:dyDescent="0.25">
      <c r="A7" s="52" t="s">
        <v>4</v>
      </c>
      <c r="B7" s="53"/>
      <c r="C7" s="53" t="s">
        <v>5</v>
      </c>
      <c r="D7" s="53"/>
      <c r="E7" s="53"/>
      <c r="F7" s="53"/>
      <c r="G7" s="53"/>
      <c r="H7" s="53"/>
      <c r="I7" s="53"/>
      <c r="J7" s="53" t="s">
        <v>3</v>
      </c>
      <c r="K7" s="53" t="s">
        <v>2</v>
      </c>
      <c r="L7" s="53" t="s">
        <v>0</v>
      </c>
      <c r="M7" s="54" t="s">
        <v>1</v>
      </c>
    </row>
    <row r="8" spans="1:15" x14ac:dyDescent="0.25">
      <c r="A8" s="55"/>
      <c r="B8" s="56"/>
      <c r="C8" s="57" t="s">
        <v>40</v>
      </c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5" x14ac:dyDescent="0.25">
      <c r="A9" s="59">
        <v>1</v>
      </c>
      <c r="B9" s="60"/>
      <c r="C9" s="61" t="s">
        <v>44</v>
      </c>
      <c r="D9" s="62"/>
      <c r="E9" s="62"/>
      <c r="F9" s="62"/>
      <c r="G9" s="62"/>
      <c r="H9" s="62"/>
      <c r="I9" s="62"/>
      <c r="J9" s="92" t="s">
        <v>37</v>
      </c>
      <c r="K9" s="93">
        <v>1</v>
      </c>
      <c r="L9" s="94"/>
      <c r="M9" s="95">
        <f>L9*K9</f>
        <v>0</v>
      </c>
    </row>
    <row r="10" spans="1:15" x14ac:dyDescent="0.25">
      <c r="A10" s="63"/>
      <c r="B10" s="64"/>
      <c r="C10" s="65" t="s">
        <v>48</v>
      </c>
      <c r="D10" s="66"/>
      <c r="E10" s="66"/>
      <c r="F10" s="66"/>
      <c r="G10" s="66"/>
      <c r="H10" s="66"/>
      <c r="I10" s="66"/>
      <c r="J10" s="66"/>
      <c r="K10" s="66"/>
      <c r="L10" s="66"/>
      <c r="M10" s="67"/>
    </row>
    <row r="11" spans="1:15" x14ac:dyDescent="0.25">
      <c r="A11" s="63"/>
      <c r="B11" s="64"/>
      <c r="C11" s="65"/>
      <c r="D11" s="66"/>
      <c r="E11" s="66"/>
      <c r="F11" s="66"/>
      <c r="G11" s="66"/>
      <c r="H11" s="66"/>
      <c r="I11" s="66"/>
      <c r="J11" s="66"/>
      <c r="K11" s="68"/>
      <c r="L11" s="66"/>
      <c r="M11" s="67"/>
    </row>
    <row r="12" spans="1:15" ht="0.95" customHeight="1" x14ac:dyDescent="0.25">
      <c r="A12" s="63"/>
      <c r="B12" s="64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15" x14ac:dyDescent="0.25">
      <c r="A13" s="69"/>
      <c r="B13" s="70"/>
      <c r="C13" s="71" t="s">
        <v>42</v>
      </c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1:15" x14ac:dyDescent="0.25">
      <c r="A14" s="59">
        <v>2</v>
      </c>
      <c r="B14" s="74"/>
      <c r="C14" s="75" t="s">
        <v>49</v>
      </c>
      <c r="D14" s="62"/>
      <c r="E14" s="62"/>
      <c r="F14" s="62"/>
      <c r="G14" s="62"/>
      <c r="H14" s="62"/>
      <c r="I14" s="62"/>
      <c r="J14" s="92" t="s">
        <v>6</v>
      </c>
      <c r="K14" s="93">
        <v>945</v>
      </c>
      <c r="L14" s="94"/>
      <c r="M14" s="95">
        <f>K14*L14</f>
        <v>0</v>
      </c>
      <c r="N14" s="76"/>
      <c r="O14" s="76"/>
    </row>
    <row r="15" spans="1:15" x14ac:dyDescent="0.25">
      <c r="A15" s="63"/>
      <c r="B15" s="64"/>
      <c r="C15" s="77" t="s">
        <v>43</v>
      </c>
      <c r="D15" s="78"/>
      <c r="E15" s="78"/>
      <c r="F15" s="78"/>
      <c r="G15" s="78"/>
      <c r="H15" s="78"/>
      <c r="I15" s="79"/>
      <c r="J15" s="66"/>
      <c r="K15" s="66"/>
      <c r="L15" s="66"/>
      <c r="M15" s="67"/>
      <c r="N15" s="76"/>
      <c r="O15" s="76"/>
    </row>
    <row r="16" spans="1:15" x14ac:dyDescent="0.25">
      <c r="A16" s="63"/>
      <c r="B16" s="64"/>
      <c r="C16" s="77" t="s">
        <v>50</v>
      </c>
      <c r="D16" s="80"/>
      <c r="E16" s="80"/>
      <c r="F16" s="80"/>
      <c r="G16" s="80"/>
      <c r="H16" s="80"/>
      <c r="I16" s="81"/>
      <c r="J16" s="66"/>
      <c r="K16" s="66"/>
      <c r="L16" s="66"/>
      <c r="M16" s="67"/>
      <c r="N16" s="76"/>
      <c r="O16" s="76"/>
    </row>
    <row r="17" spans="1:15" x14ac:dyDescent="0.25">
      <c r="A17" s="82"/>
      <c r="B17" s="83"/>
      <c r="C17" s="84" t="s">
        <v>51</v>
      </c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76"/>
      <c r="O17" s="76"/>
    </row>
    <row r="18" spans="1:15" ht="15.75" thickBot="1" x14ac:dyDescent="0.3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96">
        <f>SUM(M9:M16)</f>
        <v>0</v>
      </c>
    </row>
    <row r="20" spans="1:15" x14ac:dyDescent="0.25">
      <c r="C20" s="89"/>
      <c r="M20" s="90"/>
    </row>
    <row r="22" spans="1:15" x14ac:dyDescent="0.25">
      <c r="B22" s="91"/>
      <c r="C22" s="89"/>
    </row>
  </sheetData>
  <sheetProtection algorithmName="SHA-512" hashValue="2rNFjfenv+1jLTqQda/Ycmgdg3w9tnv52a5DmMPEK0My7YyMx3pCxzvBFLH7dqpdCp9QN8uphwagKzM8d7NHHw==" saltValue="WV5FtogKivs9Est7rlGLuQ==" spinCount="100000" sheet="1" objects="1" scenarios="1" selectLockedCells="1"/>
  <mergeCells count="4">
    <mergeCell ref="A2:M2"/>
    <mergeCell ref="A5:M5"/>
    <mergeCell ref="A4:M4"/>
    <mergeCell ref="A3:M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2022-03-31T07:44:33Z</cp:lastPrinted>
  <dcterms:created xsi:type="dcterms:W3CDTF">2018-06-11T12:36:10Z</dcterms:created>
  <dcterms:modified xsi:type="dcterms:W3CDTF">2022-03-31T08:09:48Z</dcterms:modified>
</cp:coreProperties>
</file>