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defaultThemeVersion="166925"/>
  <bookViews>
    <workbookView xWindow="0" yWindow="0" windowWidth="20340" windowHeight="14160" activeTab="0"/>
  </bookViews>
  <sheets>
    <sheet name="Rekapitulace" sheetId="2" r:id="rId1"/>
    <sheet name="Položky" sheetId="1" r:id="rId2"/>
  </sheets>
  <definedNames>
    <definedName name="_xlnm.Print_Area" localSheetId="0">'Rekapitulace'!$C$2:$AN$33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<sst xmlns="http://schemas.openxmlformats.org/spreadsheetml/2006/main" count="78" uniqueCount="68">
  <si>
    <t>Cena</t>
  </si>
  <si>
    <t>Cena celkem</t>
  </si>
  <si>
    <t>Počet j.</t>
  </si>
  <si>
    <t>MJ</t>
  </si>
  <si>
    <t>č.p.</t>
  </si>
  <si>
    <t>Název</t>
  </si>
  <si>
    <t>m</t>
  </si>
  <si>
    <t>REKAPITULACE STAVBY</t>
  </si>
  <si>
    <t>Kód:</t>
  </si>
  <si>
    <t>Stavba:</t>
  </si>
  <si>
    <t>KSO:</t>
  </si>
  <si>
    <t>CC-CZ:</t>
  </si>
  <si>
    <t>Místo:</t>
  </si>
  <si>
    <t>Datum:</t>
  </si>
  <si>
    <t>CZ-CPV:</t>
  </si>
  <si>
    <t>CZ-CPA:</t>
  </si>
  <si>
    <t>Zadavatel:</t>
  </si>
  <si>
    <t>IČ:</t>
  </si>
  <si>
    <t>Národní hřebčín Kladruby nad Labem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</si>
  <si>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</si>
  <si>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</si>
  <si>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</si>
  <si>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</si>
  <si>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</si>
  <si>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</si>
  <si>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</si>
  <si>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</si>
  <si>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</si>
  <si>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</si>
  <si>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</si>
  <si>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</si>
  <si>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</si>
  <si>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</si>
  <si>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</si>
  <si>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</si>
  <si>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</si>
  <si>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</si>
  <si>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kpl</t>
  </si>
  <si>
    <t>Investor: Národní hřebčín Kladruby nad Labem</t>
  </si>
  <si>
    <t>CZ72048972</t>
  </si>
  <si>
    <t>Bourací práce</t>
  </si>
  <si>
    <t>Dodávky + montáže</t>
  </si>
  <si>
    <t>Dle specifikace ve výrobní dokumentaci a TZ</t>
  </si>
  <si>
    <t>Demontáž starých ohrad a jejich likvidace</t>
  </si>
  <si>
    <t>Kladruby nad Labem 1, 533 14 Kladruby nad Labem</t>
  </si>
  <si>
    <t>Včetně spojovacího materiálu</t>
  </si>
  <si>
    <t>Výkaz výměr</t>
  </si>
  <si>
    <t>Stavba: Oprava ohrad koňských výběhů ve Slatiňanech</t>
  </si>
  <si>
    <t>předpoklad 440 bm + samostatné zakopané sloupky do 60 ks</t>
  </si>
  <si>
    <t>Dodávka + montáž nových ohrad</t>
  </si>
  <si>
    <t>včetně provedení povrchových úprav</t>
  </si>
  <si>
    <t>Oprava ohrad koňských výběhů ve Slatiňanech</t>
  </si>
  <si>
    <t>Slatiňany</t>
  </si>
  <si>
    <t xml:space="preserve"> </t>
  </si>
  <si>
    <t>980*1,05</t>
  </si>
  <si>
    <t>997 Přesun sutě</t>
  </si>
  <si>
    <t>Odvoz suti a vybouraných hmot</t>
  </si>
  <si>
    <t>t</t>
  </si>
  <si>
    <t>Odvoz znehodnocených sloupků z opravovaných úseků na skládku</t>
  </si>
  <si>
    <t>Poplatek za uložení stavebního odpadu na skládce</t>
  </si>
  <si>
    <t>998 Přesun hmot</t>
  </si>
  <si>
    <t>Přesun hmot</t>
  </si>
  <si>
    <t>Místo: hřebčín Slatiňany</t>
  </si>
  <si>
    <t>poplatek za uložení odpadu</t>
  </si>
  <si>
    <t>betonové patky straých ohrad</t>
  </si>
  <si>
    <t>0,2*0,2*3,14*0,5</t>
  </si>
  <si>
    <t>0,14*170</t>
  </si>
  <si>
    <t>170ks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</si>
</sst>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\-0.00%"/>
    <numFmt numFmtId="165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sz val="9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  <font>
      <sz val="10"/>
      <color rgb="FF646464"/>
      <name val="Segoe UI"/>
      <family val="2"/>
    </font>
    <font>
      <sz val="10"/>
      <name val="Segoe U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3" xfId="0" applyBorder="1"/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7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top"/>
      <protection/>
    </xf>
    <xf numFmtId="0" fontId="0" fillId="0" borderId="7" xfId="0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9" fillId="0" borderId="8" xfId="0" applyFont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7" fillId="4" borderId="11" xfId="0" applyFont="1" applyFill="1" applyBorder="1" applyAlignment="1" applyProtection="1">
      <alignment horizontal="left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0" fillId="4" borderId="8" xfId="0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/>
    <xf numFmtId="0" fontId="11" fillId="0" borderId="0" xfId="0" applyFont="1" applyBorder="1"/>
    <xf numFmtId="0" fontId="12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/>
      <protection/>
    </xf>
    <xf numFmtId="0" fontId="17" fillId="0" borderId="0" xfId="0" applyFont="1" applyAlignment="1" applyProtection="1">
      <alignment horizontal="left" vertical="center"/>
      <protection/>
    </xf>
    <xf numFmtId="0" fontId="0" fillId="2" borderId="22" xfId="0" applyFill="1" applyBorder="1"/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wrapText="1"/>
    </xf>
    <xf numFmtId="0" fontId="0" fillId="0" borderId="23" xfId="0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4" fontId="0" fillId="0" borderId="28" xfId="0" applyNumberFormat="1" applyBorder="1"/>
    <xf numFmtId="4" fontId="0" fillId="2" borderId="29" xfId="0" applyNumberFormat="1" applyFill="1" applyBorder="1"/>
    <xf numFmtId="4" fontId="0" fillId="0" borderId="30" xfId="0" applyNumberFormat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14" fillId="0" borderId="0" xfId="0" applyFont="1" applyBorder="1"/>
    <xf numFmtId="0" fontId="0" fillId="0" borderId="0" xfId="0" applyFill="1" applyBorder="1"/>
    <xf numFmtId="0" fontId="2" fillId="2" borderId="20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2" fillId="0" borderId="0" xfId="0" applyFont="1" applyBorder="1"/>
    <xf numFmtId="0" fontId="2" fillId="2" borderId="31" xfId="0" applyFont="1" applyFill="1" applyBorder="1"/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49" fontId="6" fillId="3" borderId="0" xfId="0" applyNumberFormat="1" applyFont="1" applyFill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164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39" fontId="10" fillId="0" borderId="0" xfId="0" applyNumberFormat="1" applyFont="1" applyAlignment="1" applyProtection="1">
      <alignment horizontal="right" vertical="center"/>
      <protection/>
    </xf>
    <xf numFmtId="0" fontId="7" fillId="4" borderId="12" xfId="0" applyFont="1" applyFill="1" applyBorder="1" applyAlignment="1" applyProtection="1">
      <alignment horizontal="left" vertical="center"/>
      <protection/>
    </xf>
    <xf numFmtId="39" fontId="7" fillId="4" borderId="12" xfId="0" applyNumberFormat="1" applyFont="1" applyFill="1" applyBorder="1" applyAlignment="1" applyProtection="1">
      <alignment horizontal="right" vertical="center"/>
      <protection/>
    </xf>
    <xf numFmtId="0" fontId="0" fillId="4" borderId="12" xfId="0" applyFill="1" applyBorder="1" applyAlignment="1" applyProtection="1">
      <alignment horizontal="left" vertical="center"/>
      <protection/>
    </xf>
    <xf numFmtId="0" fontId="0" fillId="4" borderId="32" xfId="0" applyFill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top"/>
      <protection locked="0"/>
    </xf>
    <xf numFmtId="165" fontId="0" fillId="5" borderId="3" xfId="0" applyNumberFormat="1" applyFill="1" applyBorder="1" applyAlignment="1" applyProtection="1">
      <alignment horizontal="right" indent="1"/>
      <protection locked="0"/>
    </xf>
    <xf numFmtId="165" fontId="12" fillId="2" borderId="33" xfId="0" applyNumberFormat="1" applyFont="1" applyFill="1" applyBorder="1" applyAlignment="1">
      <alignment horizontal="right" indent="1"/>
    </xf>
    <xf numFmtId="165" fontId="0" fillId="0" borderId="34" xfId="0" applyNumberFormat="1" applyBorder="1" applyAlignment="1">
      <alignment horizontal="right" indent="1"/>
    </xf>
    <xf numFmtId="165" fontId="18" fillId="5" borderId="3" xfId="0" applyNumberFormat="1" applyFont="1" applyFill="1" applyBorder="1" applyAlignment="1" applyProtection="1">
      <alignment horizontal="right" indent="1"/>
      <protection locked="0"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0" fillId="0" borderId="10" xfId="0" applyNumberForma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5"/>
  <sheetViews>
    <sheetView tabSelected="1" workbookViewId="0" topLeftCell="A1">
      <selection activeCell="AK7" sqref="AK7"/>
    </sheetView>
  </sheetViews>
  <sheetFormatPr defaultColWidth="9.140625" defaultRowHeight="15"/>
  <cols>
    <col min="1" max="1" width="0.13671875" style="94" customWidth="1"/>
    <col min="2" max="2" width="8.7109375" style="94" hidden="1" customWidth="1"/>
    <col min="3" max="14" width="9.140625" style="94" customWidth="1"/>
    <col min="15" max="15" width="8.421875" style="94" customWidth="1"/>
    <col min="16" max="16" width="0.13671875" style="94" hidden="1" customWidth="1"/>
    <col min="17" max="35" width="8.7109375" style="94" hidden="1" customWidth="1"/>
    <col min="36" max="40" width="9.140625" style="94" customWidth="1"/>
    <col min="41" max="41" width="0.13671875" style="94" customWidth="1"/>
    <col min="42" max="42" width="8.7109375" style="94" hidden="1" customWidth="1"/>
    <col min="43" max="16384" width="9.140625" style="94" customWidth="1"/>
  </cols>
  <sheetData>
    <row r="1" spans="1:42" ht="1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</row>
    <row r="2" spans="1:42" ht="1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/>
    </row>
    <row r="3" spans="1:42" ht="21">
      <c r="A3" s="10"/>
      <c r="B3" s="67"/>
      <c r="C3" s="11" t="s">
        <v>7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12"/>
    </row>
    <row r="4" spans="1:42" ht="15">
      <c r="A4" s="10"/>
      <c r="B4" s="67"/>
      <c r="C4" s="13" t="s">
        <v>8</v>
      </c>
      <c r="D4" s="67"/>
      <c r="E4" s="67"/>
      <c r="F4" s="67"/>
      <c r="G4" s="67"/>
      <c r="H4" s="67"/>
      <c r="I4" s="67"/>
      <c r="J4" s="81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67"/>
      <c r="AP4" s="12"/>
    </row>
    <row r="5" spans="1:42" ht="18">
      <c r="A5" s="10"/>
      <c r="B5" s="67"/>
      <c r="C5" s="14" t="s">
        <v>9</v>
      </c>
      <c r="D5" s="67"/>
      <c r="E5" s="67"/>
      <c r="F5" s="67"/>
      <c r="G5" s="67"/>
      <c r="H5" s="67"/>
      <c r="I5" s="67"/>
      <c r="J5" s="83" t="s">
        <v>51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67"/>
      <c r="AP5" s="12"/>
    </row>
    <row r="6" spans="1:42" ht="15">
      <c r="A6" s="10"/>
      <c r="B6" s="67"/>
      <c r="C6" s="15" t="s">
        <v>10</v>
      </c>
      <c r="D6" s="67"/>
      <c r="E6" s="67"/>
      <c r="F6" s="67"/>
      <c r="G6" s="67"/>
      <c r="H6" s="67"/>
      <c r="I6" s="67"/>
      <c r="J6" s="47">
        <v>749796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15" t="s">
        <v>11</v>
      </c>
      <c r="AK6" s="67"/>
      <c r="AL6" s="67"/>
      <c r="AM6" s="66"/>
      <c r="AN6" s="67"/>
      <c r="AO6" s="67"/>
      <c r="AP6" s="12"/>
    </row>
    <row r="7" spans="1:42" ht="15">
      <c r="A7" s="10"/>
      <c r="B7" s="67"/>
      <c r="C7" s="15" t="s">
        <v>12</v>
      </c>
      <c r="D7" s="67"/>
      <c r="E7" s="67"/>
      <c r="F7" s="67"/>
      <c r="G7" s="67"/>
      <c r="H7" s="67"/>
      <c r="I7" s="67"/>
      <c r="J7" s="16" t="s">
        <v>52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15" t="s">
        <v>13</v>
      </c>
      <c r="AK7" s="17"/>
      <c r="AL7" s="67"/>
      <c r="AN7" s="67"/>
      <c r="AO7" s="67"/>
      <c r="AP7" s="12"/>
    </row>
    <row r="8" spans="1:42" ht="15">
      <c r="A8" s="10"/>
      <c r="B8" s="67"/>
      <c r="C8" s="13" t="s">
        <v>14</v>
      </c>
      <c r="D8" s="67"/>
      <c r="E8" s="67"/>
      <c r="F8" s="67"/>
      <c r="G8" s="67"/>
      <c r="H8" s="67"/>
      <c r="I8" s="67"/>
      <c r="J8" s="48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13" t="s">
        <v>15</v>
      </c>
      <c r="AK8" s="67"/>
      <c r="AL8" s="67"/>
      <c r="AM8" s="48"/>
      <c r="AN8" s="67"/>
      <c r="AO8" s="67"/>
      <c r="AP8" s="12"/>
    </row>
    <row r="9" spans="1:42" ht="15">
      <c r="A9" s="10"/>
      <c r="B9" s="67"/>
      <c r="C9" s="15" t="s">
        <v>16</v>
      </c>
      <c r="D9" s="50" t="s">
        <v>18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15" t="s">
        <v>17</v>
      </c>
      <c r="AK9" s="67">
        <v>72048972</v>
      </c>
      <c r="AL9" s="67"/>
      <c r="AM9" s="16"/>
      <c r="AN9" s="67"/>
      <c r="AO9" s="67"/>
      <c r="AP9" s="12"/>
    </row>
    <row r="10" spans="1:42" ht="15">
      <c r="A10" s="10"/>
      <c r="B10" s="67"/>
      <c r="C10" s="67"/>
      <c r="D10" s="49" t="s">
        <v>44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15" t="s">
        <v>19</v>
      </c>
      <c r="AK10" s="67" t="s">
        <v>39</v>
      </c>
      <c r="AL10" s="67"/>
      <c r="AM10" s="16"/>
      <c r="AN10" s="67"/>
      <c r="AO10" s="67"/>
      <c r="AP10" s="12"/>
    </row>
    <row r="11" spans="1:42" ht="15">
      <c r="A11" s="10"/>
      <c r="B11" s="67"/>
      <c r="C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12"/>
    </row>
    <row r="12" spans="1:42" ht="15">
      <c r="A12" s="10"/>
      <c r="B12" s="67"/>
      <c r="C12" s="15" t="s">
        <v>20</v>
      </c>
      <c r="D12" s="85" t="s">
        <v>21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15" t="s">
        <v>17</v>
      </c>
      <c r="AK12" s="68" t="s">
        <v>21</v>
      </c>
      <c r="AL12" s="67"/>
      <c r="AN12" s="67"/>
      <c r="AO12" s="67"/>
      <c r="AP12" s="12"/>
    </row>
    <row r="13" spans="1:42" ht="15">
      <c r="A13" s="10"/>
      <c r="B13" s="67"/>
      <c r="C13" s="67"/>
      <c r="D13" s="85" t="s">
        <v>21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15" t="s">
        <v>19</v>
      </c>
      <c r="AK13" s="68" t="s">
        <v>21</v>
      </c>
      <c r="AL13" s="67"/>
      <c r="AN13" s="67"/>
      <c r="AO13" s="67"/>
      <c r="AP13" s="12"/>
    </row>
    <row r="14" spans="1:42" ht="15">
      <c r="A14" s="10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12"/>
    </row>
    <row r="15" spans="1:42" ht="15">
      <c r="A15" s="10"/>
      <c r="B15" s="67"/>
      <c r="C15" s="15" t="s">
        <v>22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15" t="s">
        <v>17</v>
      </c>
      <c r="AK15" s="67"/>
      <c r="AL15" s="67"/>
      <c r="AM15" s="16"/>
      <c r="AN15" s="67"/>
      <c r="AO15" s="67"/>
      <c r="AP15" s="12"/>
    </row>
    <row r="16" spans="1:42" ht="15">
      <c r="A16" s="10"/>
      <c r="B16" s="67"/>
      <c r="C16" s="67"/>
      <c r="D16" s="1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15" t="s">
        <v>19</v>
      </c>
      <c r="AK16" s="67"/>
      <c r="AL16" s="67"/>
      <c r="AM16" s="16"/>
      <c r="AN16" s="67"/>
      <c r="AO16" s="67"/>
      <c r="AP16" s="12"/>
    </row>
    <row r="17" spans="1:42" ht="15">
      <c r="A17" s="10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12"/>
    </row>
    <row r="18" spans="1:42" ht="15">
      <c r="A18" s="10"/>
      <c r="B18" s="67"/>
      <c r="C18" s="15" t="s">
        <v>23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12"/>
    </row>
    <row r="19" spans="1:42" ht="15">
      <c r="A19" s="10"/>
      <c r="B19" s="67"/>
      <c r="C19" s="67"/>
      <c r="D19" s="86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67"/>
      <c r="AO19" s="67"/>
      <c r="AP19" s="12"/>
    </row>
    <row r="20" spans="1:42" ht="15">
      <c r="A20" s="10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12"/>
    </row>
    <row r="21" spans="1:42" ht="15">
      <c r="A21" s="10"/>
      <c r="B21" s="6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67"/>
      <c r="AP21" s="12"/>
    </row>
    <row r="22" spans="1:42" ht="15">
      <c r="A22" s="19"/>
      <c r="B22" s="65"/>
      <c r="C22" s="20" t="s">
        <v>24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00">
        <f>Položky!L30</f>
        <v>0</v>
      </c>
      <c r="AK22" s="101"/>
      <c r="AL22" s="101"/>
      <c r="AM22" s="101"/>
      <c r="AN22" s="101"/>
      <c r="AO22" s="65"/>
      <c r="AP22" s="22"/>
    </row>
    <row r="23" spans="1:42" ht="15">
      <c r="A23" s="1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22"/>
    </row>
    <row r="24" spans="1:42" ht="15">
      <c r="A24" s="19"/>
      <c r="B24" s="65"/>
      <c r="C24" s="65"/>
      <c r="D24" s="65"/>
      <c r="E24" s="65"/>
      <c r="F24" s="65"/>
      <c r="G24" s="65"/>
      <c r="H24" s="65"/>
      <c r="I24" s="65"/>
      <c r="J24" s="65"/>
      <c r="K24" s="79" t="s">
        <v>25</v>
      </c>
      <c r="L24" s="80"/>
      <c r="M24" s="80"/>
      <c r="N24" s="80"/>
      <c r="O24" s="65"/>
      <c r="P24" s="65"/>
      <c r="Q24" s="65"/>
      <c r="R24" s="65"/>
      <c r="S24" s="65"/>
      <c r="T24" s="65"/>
      <c r="U24" s="65"/>
      <c r="V24" s="79" t="s">
        <v>26</v>
      </c>
      <c r="W24" s="79"/>
      <c r="X24" s="79"/>
      <c r="Y24" s="79"/>
      <c r="Z24" s="79"/>
      <c r="AA24" s="79"/>
      <c r="AB24" s="79"/>
      <c r="AC24" s="79"/>
      <c r="AD24" s="79"/>
      <c r="AE24" s="65"/>
      <c r="AF24" s="65"/>
      <c r="AG24" s="65"/>
      <c r="AH24" s="65"/>
      <c r="AI24" s="65"/>
      <c r="AJ24" s="79" t="s">
        <v>27</v>
      </c>
      <c r="AK24" s="80"/>
      <c r="AL24" s="80"/>
      <c r="AM24" s="80"/>
      <c r="AN24" s="80"/>
      <c r="AO24" s="65"/>
      <c r="AP24" s="22"/>
    </row>
    <row r="25" spans="1:42" ht="15">
      <c r="A25" s="23"/>
      <c r="B25" s="63"/>
      <c r="C25" s="63" t="s">
        <v>28</v>
      </c>
      <c r="D25" s="63"/>
      <c r="E25" s="63" t="s">
        <v>29</v>
      </c>
      <c r="F25" s="63"/>
      <c r="G25" s="63"/>
      <c r="H25" s="63"/>
      <c r="I25" s="63"/>
      <c r="J25" s="63"/>
      <c r="K25" s="87">
        <v>0.21</v>
      </c>
      <c r="L25" s="88"/>
      <c r="M25" s="88"/>
      <c r="N25" s="88"/>
      <c r="O25" s="63"/>
      <c r="P25" s="63"/>
      <c r="Q25" s="63"/>
      <c r="R25" s="63"/>
      <c r="S25" s="63"/>
      <c r="T25" s="63"/>
      <c r="U25" s="63"/>
      <c r="V25" s="89">
        <f>ROUND($AY$51,2)</f>
        <v>0</v>
      </c>
      <c r="W25" s="89"/>
      <c r="X25" s="89"/>
      <c r="Y25" s="89"/>
      <c r="Z25" s="89"/>
      <c r="AA25" s="89"/>
      <c r="AB25" s="89"/>
      <c r="AC25" s="89"/>
      <c r="AD25" s="89"/>
      <c r="AE25" s="63"/>
      <c r="AF25" s="63"/>
      <c r="AG25" s="63"/>
      <c r="AH25" s="63"/>
      <c r="AI25" s="63"/>
      <c r="AJ25" s="89">
        <f>AJ22*0.21</f>
        <v>0</v>
      </c>
      <c r="AK25" s="88"/>
      <c r="AL25" s="88"/>
      <c r="AM25" s="88"/>
      <c r="AN25" s="88"/>
      <c r="AO25" s="63"/>
      <c r="AP25" s="24"/>
    </row>
    <row r="26" spans="1:42" ht="15">
      <c r="A26" s="23"/>
      <c r="B26" s="63"/>
      <c r="C26" s="63"/>
      <c r="D26" s="63"/>
      <c r="E26" s="63" t="s">
        <v>30</v>
      </c>
      <c r="F26" s="63"/>
      <c r="G26" s="63"/>
      <c r="H26" s="63"/>
      <c r="I26" s="63"/>
      <c r="J26" s="63"/>
      <c r="K26" s="87">
        <v>0.15</v>
      </c>
      <c r="L26" s="88"/>
      <c r="M26" s="88"/>
      <c r="N26" s="88"/>
      <c r="O26" s="63"/>
      <c r="P26" s="63"/>
      <c r="Q26" s="63"/>
      <c r="R26" s="63"/>
      <c r="S26" s="63"/>
      <c r="T26" s="63"/>
      <c r="U26" s="63"/>
      <c r="V26" s="89">
        <f>ROUND($AZ$51,2)</f>
        <v>0</v>
      </c>
      <c r="W26" s="89"/>
      <c r="X26" s="89"/>
      <c r="Y26" s="89"/>
      <c r="Z26" s="89"/>
      <c r="AA26" s="89"/>
      <c r="AB26" s="89"/>
      <c r="AC26" s="89"/>
      <c r="AD26" s="89"/>
      <c r="AE26" s="63"/>
      <c r="AF26" s="63"/>
      <c r="AG26" s="63"/>
      <c r="AH26" s="63"/>
      <c r="AI26" s="63"/>
      <c r="AJ26" s="89">
        <f>ROUND($AV$51,2)</f>
        <v>0</v>
      </c>
      <c r="AK26" s="88"/>
      <c r="AL26" s="88"/>
      <c r="AM26" s="88"/>
      <c r="AN26" s="88"/>
      <c r="AO26" s="63"/>
      <c r="AP26" s="24"/>
    </row>
    <row r="27" spans="1:42" ht="15">
      <c r="A27" s="23"/>
      <c r="B27" s="63"/>
      <c r="C27" s="63"/>
      <c r="D27" s="63"/>
      <c r="E27" s="63" t="s">
        <v>31</v>
      </c>
      <c r="F27" s="63"/>
      <c r="G27" s="63"/>
      <c r="H27" s="63"/>
      <c r="I27" s="63"/>
      <c r="J27" s="63"/>
      <c r="K27" s="87">
        <v>0.21</v>
      </c>
      <c r="L27" s="88"/>
      <c r="M27" s="88"/>
      <c r="N27" s="88"/>
      <c r="O27" s="63"/>
      <c r="P27" s="63"/>
      <c r="Q27" s="63"/>
      <c r="R27" s="63"/>
      <c r="S27" s="63"/>
      <c r="T27" s="63"/>
      <c r="U27" s="63"/>
      <c r="V27" s="89">
        <f>ROUND($BA$51,2)</f>
        <v>0</v>
      </c>
      <c r="W27" s="89"/>
      <c r="X27" s="89"/>
      <c r="Y27" s="89"/>
      <c r="Z27" s="89"/>
      <c r="AA27" s="89"/>
      <c r="AB27" s="89"/>
      <c r="AC27" s="89"/>
      <c r="AD27" s="89"/>
      <c r="AE27" s="63"/>
      <c r="AF27" s="63"/>
      <c r="AG27" s="63"/>
      <c r="AH27" s="63"/>
      <c r="AI27" s="63"/>
      <c r="AJ27" s="89">
        <v>0</v>
      </c>
      <c r="AK27" s="88"/>
      <c r="AL27" s="88"/>
      <c r="AM27" s="88"/>
      <c r="AN27" s="88"/>
      <c r="AO27" s="63"/>
      <c r="AP27" s="24"/>
    </row>
    <row r="28" spans="1:42" ht="15">
      <c r="A28" s="23"/>
      <c r="B28" s="63"/>
      <c r="C28" s="63"/>
      <c r="D28" s="63"/>
      <c r="E28" s="63" t="s">
        <v>32</v>
      </c>
      <c r="F28" s="63"/>
      <c r="G28" s="63"/>
      <c r="H28" s="63"/>
      <c r="I28" s="63"/>
      <c r="J28" s="63"/>
      <c r="K28" s="87">
        <v>0.15</v>
      </c>
      <c r="L28" s="88"/>
      <c r="M28" s="88"/>
      <c r="N28" s="88"/>
      <c r="O28" s="63"/>
      <c r="P28" s="63"/>
      <c r="Q28" s="63"/>
      <c r="R28" s="63"/>
      <c r="S28" s="63"/>
      <c r="T28" s="63"/>
      <c r="U28" s="63"/>
      <c r="V28" s="89">
        <f>ROUND($BB$51,2)</f>
        <v>0</v>
      </c>
      <c r="W28" s="89"/>
      <c r="X28" s="89"/>
      <c r="Y28" s="89"/>
      <c r="Z28" s="89"/>
      <c r="AA28" s="89"/>
      <c r="AB28" s="89"/>
      <c r="AC28" s="89"/>
      <c r="AD28" s="89"/>
      <c r="AE28" s="63"/>
      <c r="AF28" s="63"/>
      <c r="AG28" s="63"/>
      <c r="AH28" s="63"/>
      <c r="AI28" s="63"/>
      <c r="AJ28" s="89">
        <v>0</v>
      </c>
      <c r="AK28" s="88"/>
      <c r="AL28" s="88"/>
      <c r="AM28" s="88"/>
      <c r="AN28" s="88"/>
      <c r="AO28" s="63"/>
      <c r="AP28" s="24"/>
    </row>
    <row r="29" spans="1:42" ht="15">
      <c r="A29" s="23"/>
      <c r="B29" s="63"/>
      <c r="C29" s="63"/>
      <c r="D29" s="63"/>
      <c r="E29" s="63" t="s">
        <v>33</v>
      </c>
      <c r="F29" s="63"/>
      <c r="G29" s="63"/>
      <c r="H29" s="63"/>
      <c r="I29" s="63"/>
      <c r="J29" s="63"/>
      <c r="K29" s="87">
        <v>0</v>
      </c>
      <c r="L29" s="88"/>
      <c r="M29" s="88"/>
      <c r="N29" s="88"/>
      <c r="O29" s="63"/>
      <c r="P29" s="63"/>
      <c r="Q29" s="63"/>
      <c r="R29" s="63"/>
      <c r="S29" s="63"/>
      <c r="T29" s="63"/>
      <c r="U29" s="63"/>
      <c r="V29" s="89">
        <f>ROUND($BC$51,2)</f>
        <v>0</v>
      </c>
      <c r="W29" s="89"/>
      <c r="X29" s="89"/>
      <c r="Y29" s="89"/>
      <c r="Z29" s="89"/>
      <c r="AA29" s="89"/>
      <c r="AB29" s="89"/>
      <c r="AC29" s="89"/>
      <c r="AD29" s="89"/>
      <c r="AE29" s="63"/>
      <c r="AF29" s="63"/>
      <c r="AG29" s="63"/>
      <c r="AH29" s="63"/>
      <c r="AI29" s="63"/>
      <c r="AJ29" s="89">
        <v>0</v>
      </c>
      <c r="AK29" s="88"/>
      <c r="AL29" s="88"/>
      <c r="AM29" s="88"/>
      <c r="AN29" s="88"/>
      <c r="AO29" s="63"/>
      <c r="AP29" s="24"/>
    </row>
    <row r="30" spans="1:42" ht="15">
      <c r="A30" s="19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22"/>
    </row>
    <row r="31" spans="1:42" ht="18">
      <c r="A31" s="19"/>
      <c r="B31" s="25"/>
      <c r="C31" s="26" t="s">
        <v>34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27" t="s">
        <v>35</v>
      </c>
      <c r="T31" s="64"/>
      <c r="U31" s="64"/>
      <c r="V31" s="64"/>
      <c r="W31" s="90" t="s">
        <v>36</v>
      </c>
      <c r="X31" s="90"/>
      <c r="Y31" s="90"/>
      <c r="Z31" s="90"/>
      <c r="AA31" s="90"/>
      <c r="AB31" s="64"/>
      <c r="AC31" s="64"/>
      <c r="AD31" s="64"/>
      <c r="AE31" s="64"/>
      <c r="AF31" s="64"/>
      <c r="AG31" s="64"/>
      <c r="AH31" s="64"/>
      <c r="AI31" s="64"/>
      <c r="AJ31" s="91">
        <f>AJ25+AJ22</f>
        <v>0</v>
      </c>
      <c r="AK31" s="92"/>
      <c r="AL31" s="92"/>
      <c r="AM31" s="92"/>
      <c r="AN31" s="93"/>
      <c r="AO31" s="25"/>
      <c r="AP31" s="28"/>
    </row>
    <row r="32" spans="1:42" ht="15">
      <c r="A32" s="19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22"/>
    </row>
    <row r="33" spans="1:42" ht="15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</row>
    <row r="34" spans="1:42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</row>
    <row r="35" spans="1:42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</row>
  </sheetData>
  <sheetProtection algorithmName="SHA-512" hashValue="XWiQzH0nRIGe83G1Opu5dd1rtJt9Cix4iE9e/FawTKPEKo/BH10smbloZAZ0xVJUbD0bU2bDl8bGg/7vhILXwA==" saltValue="k5cORs+hWFfQebEvbSAHxw==" spinCount="100000" sheet="1" objects="1" scenarios="1" selectLockedCells="1"/>
  <mergeCells count="26">
    <mergeCell ref="K29:N29"/>
    <mergeCell ref="V29:AD29"/>
    <mergeCell ref="AJ29:AN29"/>
    <mergeCell ref="W31:AA31"/>
    <mergeCell ref="AJ31:AN31"/>
    <mergeCell ref="K27:N27"/>
    <mergeCell ref="V27:AD27"/>
    <mergeCell ref="AJ27:AN27"/>
    <mergeCell ref="K28:N28"/>
    <mergeCell ref="V28:AD28"/>
    <mergeCell ref="AJ28:AN28"/>
    <mergeCell ref="K25:N25"/>
    <mergeCell ref="V25:AD25"/>
    <mergeCell ref="AJ25:AN25"/>
    <mergeCell ref="K26:N26"/>
    <mergeCell ref="V26:AD26"/>
    <mergeCell ref="AJ26:AN26"/>
    <mergeCell ref="K24:N24"/>
    <mergeCell ref="V24:AD24"/>
    <mergeCell ref="AJ24:AN24"/>
    <mergeCell ref="J4:AN4"/>
    <mergeCell ref="J5:AN5"/>
    <mergeCell ref="D13:AI13"/>
    <mergeCell ref="D19:AM19"/>
    <mergeCell ref="AJ22:AN22"/>
    <mergeCell ref="D12:AI12"/>
  </mergeCells>
  <printOptions/>
  <pageMargins left="0.7" right="0.7" top="0.787401575" bottom="0.7874015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30"/>
  <sheetViews>
    <sheetView workbookViewId="0" topLeftCell="A1">
      <selection activeCell="K10" sqref="K10"/>
    </sheetView>
  </sheetViews>
  <sheetFormatPr defaultColWidth="9.140625" defaultRowHeight="15"/>
  <cols>
    <col min="1" max="1" width="11.140625" style="0" customWidth="1"/>
    <col min="2" max="2" width="68.57421875" style="0" customWidth="1"/>
    <col min="3" max="3" width="0.2890625" style="0" hidden="1" customWidth="1"/>
    <col min="4" max="5" width="8.7109375" style="0" hidden="1" customWidth="1"/>
    <col min="6" max="6" width="5.421875" style="0" hidden="1" customWidth="1"/>
    <col min="7" max="7" width="5.28125" style="0" hidden="1" customWidth="1"/>
    <col min="8" max="8" width="5.7109375" style="0" hidden="1" customWidth="1"/>
    <col min="11" max="11" width="14.7109375" style="0" customWidth="1"/>
    <col min="12" max="12" width="16.7109375" style="0" customWidth="1"/>
  </cols>
  <sheetData>
    <row r="1" ht="15.75" thickBot="1"/>
    <row r="2" spans="1:12" ht="15.75" thickBot="1">
      <c r="A2" s="35"/>
      <c r="B2" s="34" t="s">
        <v>46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ht="15">
      <c r="B3" t="s">
        <v>47</v>
      </c>
    </row>
    <row r="4" ht="15">
      <c r="B4" t="s">
        <v>62</v>
      </c>
    </row>
    <row r="5" ht="15">
      <c r="B5" t="s">
        <v>38</v>
      </c>
    </row>
    <row r="6" ht="15" customHeight="1"/>
    <row r="7" ht="15.75" thickBot="1"/>
    <row r="8" spans="1:14" ht="15">
      <c r="A8" s="55" t="s">
        <v>4</v>
      </c>
      <c r="B8" s="56" t="s">
        <v>5</v>
      </c>
      <c r="C8" s="56"/>
      <c r="D8" s="56"/>
      <c r="E8" s="56"/>
      <c r="F8" s="56"/>
      <c r="G8" s="56"/>
      <c r="H8" s="56"/>
      <c r="I8" s="56" t="s">
        <v>3</v>
      </c>
      <c r="J8" s="56" t="s">
        <v>2</v>
      </c>
      <c r="K8" s="56" t="s">
        <v>0</v>
      </c>
      <c r="L8" s="57" t="s">
        <v>1</v>
      </c>
      <c r="M8" s="37"/>
      <c r="N8" s="37"/>
    </row>
    <row r="9" spans="1:12" ht="15">
      <c r="A9" s="38"/>
      <c r="B9" s="1" t="s">
        <v>40</v>
      </c>
      <c r="C9" s="1"/>
      <c r="D9" s="1"/>
      <c r="E9" s="1"/>
      <c r="F9" s="1"/>
      <c r="G9" s="1"/>
      <c r="H9" s="1"/>
      <c r="I9" s="1"/>
      <c r="J9" s="1"/>
      <c r="K9" s="1"/>
      <c r="L9" s="58"/>
    </row>
    <row r="10" spans="1:12" ht="16.5">
      <c r="A10" s="72">
        <v>1</v>
      </c>
      <c r="B10" s="42" t="s">
        <v>43</v>
      </c>
      <c r="C10" s="4"/>
      <c r="D10" s="4"/>
      <c r="E10" s="4"/>
      <c r="F10" s="4"/>
      <c r="G10" s="4"/>
      <c r="H10" s="4"/>
      <c r="I10" s="4" t="s">
        <v>37</v>
      </c>
      <c r="J10" s="4">
        <v>1</v>
      </c>
      <c r="K10" s="96"/>
      <c r="L10" s="98">
        <f>K10*J10</f>
        <v>0</v>
      </c>
    </row>
    <row r="11" spans="1:12" ht="15">
      <c r="A11" s="77"/>
      <c r="B11" s="6" t="s">
        <v>48</v>
      </c>
      <c r="C11" s="5"/>
      <c r="D11" s="5"/>
      <c r="E11" s="5"/>
      <c r="F11" s="5"/>
      <c r="G11" s="5"/>
      <c r="H11" s="5"/>
      <c r="I11" s="5"/>
      <c r="J11" s="5"/>
      <c r="K11" s="5"/>
      <c r="L11" s="59"/>
    </row>
    <row r="12" spans="1:12" ht="15">
      <c r="A12" s="77"/>
      <c r="B12" s="6"/>
      <c r="C12" s="5"/>
      <c r="D12" s="5"/>
      <c r="E12" s="5"/>
      <c r="F12" s="5"/>
      <c r="G12" s="5"/>
      <c r="H12" s="5"/>
      <c r="I12" s="5"/>
      <c r="J12" s="33"/>
      <c r="K12" s="5"/>
      <c r="L12" s="59"/>
    </row>
    <row r="13" spans="1:12" ht="15">
      <c r="A13" s="71"/>
      <c r="B13" s="2" t="s">
        <v>55</v>
      </c>
      <c r="C13" s="3"/>
      <c r="D13" s="3"/>
      <c r="E13" s="3"/>
      <c r="F13" s="3"/>
      <c r="G13" s="3"/>
      <c r="H13" s="3"/>
      <c r="I13" s="3"/>
      <c r="J13" s="3"/>
      <c r="K13" s="3"/>
      <c r="L13" s="60"/>
    </row>
    <row r="14" spans="1:12" ht="15">
      <c r="A14" s="72">
        <v>2</v>
      </c>
      <c r="B14" s="73" t="s">
        <v>56</v>
      </c>
      <c r="C14" s="4"/>
      <c r="D14" s="4"/>
      <c r="E14" s="4"/>
      <c r="F14" s="4"/>
      <c r="G14" s="4"/>
      <c r="H14" s="4"/>
      <c r="I14" s="4" t="s">
        <v>57</v>
      </c>
      <c r="J14" s="4">
        <v>23.8</v>
      </c>
      <c r="K14" s="99"/>
      <c r="L14" s="98">
        <f>K14*J14</f>
        <v>0</v>
      </c>
    </row>
    <row r="15" spans="1:12" ht="15">
      <c r="A15" s="39"/>
      <c r="B15" s="41" t="s">
        <v>58</v>
      </c>
      <c r="C15" s="5"/>
      <c r="D15" s="5"/>
      <c r="E15" s="5"/>
      <c r="F15" s="5"/>
      <c r="G15" s="5"/>
      <c r="H15" s="5"/>
      <c r="I15" s="5"/>
      <c r="J15" s="5"/>
      <c r="K15" s="5"/>
      <c r="L15" s="59"/>
    </row>
    <row r="16" spans="1:12" ht="15">
      <c r="A16" s="39"/>
      <c r="B16" s="41" t="s">
        <v>67</v>
      </c>
      <c r="C16" s="5"/>
      <c r="D16" s="5"/>
      <c r="E16" s="5"/>
      <c r="F16" s="5"/>
      <c r="G16" s="5"/>
      <c r="H16" s="5"/>
      <c r="I16" s="5"/>
      <c r="J16" s="5"/>
      <c r="K16" s="5"/>
      <c r="L16" s="59"/>
    </row>
    <row r="17" spans="1:12" ht="15">
      <c r="A17" s="39"/>
      <c r="B17" s="41" t="s">
        <v>65</v>
      </c>
      <c r="C17" s="5"/>
      <c r="D17" s="5"/>
      <c r="E17" s="5"/>
      <c r="F17" s="5"/>
      <c r="G17" s="5"/>
      <c r="H17" s="5"/>
      <c r="I17" s="33">
        <v>0.14</v>
      </c>
      <c r="J17" s="5"/>
      <c r="K17" s="5"/>
      <c r="L17" s="59"/>
    </row>
    <row r="18" spans="1:12" ht="15">
      <c r="A18" s="39"/>
      <c r="B18" s="41" t="s">
        <v>66</v>
      </c>
      <c r="C18" s="5"/>
      <c r="D18" s="5"/>
      <c r="E18" s="5"/>
      <c r="F18" s="5"/>
      <c r="G18" s="5"/>
      <c r="H18" s="5"/>
      <c r="I18" s="33">
        <v>23.8</v>
      </c>
      <c r="J18" s="5"/>
      <c r="K18" s="5"/>
      <c r="L18" s="59"/>
    </row>
    <row r="19" spans="1:12" ht="15">
      <c r="A19" s="72">
        <v>3</v>
      </c>
      <c r="B19" s="73" t="s">
        <v>59</v>
      </c>
      <c r="C19" s="4"/>
      <c r="D19" s="4"/>
      <c r="E19" s="4"/>
      <c r="F19" s="4"/>
      <c r="G19" s="4"/>
      <c r="H19" s="4"/>
      <c r="I19" s="4" t="s">
        <v>57</v>
      </c>
      <c r="J19" s="4">
        <v>23.8</v>
      </c>
      <c r="K19" s="99"/>
      <c r="L19" s="98">
        <f>K19*J19</f>
        <v>0</v>
      </c>
    </row>
    <row r="20" spans="1:12" ht="15">
      <c r="A20" s="74"/>
      <c r="B20" s="41" t="s">
        <v>63</v>
      </c>
      <c r="C20" s="5"/>
      <c r="D20" s="5"/>
      <c r="E20" s="5"/>
      <c r="F20" s="5"/>
      <c r="G20" s="5"/>
      <c r="H20" s="5"/>
      <c r="I20" s="5"/>
      <c r="J20" s="5"/>
      <c r="K20" s="5"/>
      <c r="L20" s="59"/>
    </row>
    <row r="21" spans="1:12" ht="15">
      <c r="A21" s="74"/>
      <c r="B21" s="41" t="s">
        <v>64</v>
      </c>
      <c r="C21" s="5"/>
      <c r="D21" s="5"/>
      <c r="E21" s="5"/>
      <c r="F21" s="5"/>
      <c r="G21" s="5"/>
      <c r="H21" s="5"/>
      <c r="I21" s="5"/>
      <c r="J21" s="5"/>
      <c r="K21" s="5"/>
      <c r="L21" s="59"/>
    </row>
    <row r="22" spans="1:12" ht="15">
      <c r="A22" s="78"/>
      <c r="B22" s="75" t="s">
        <v>60</v>
      </c>
      <c r="C22" s="75" t="s">
        <v>55</v>
      </c>
      <c r="D22" s="1"/>
      <c r="E22" s="1"/>
      <c r="F22" s="1"/>
      <c r="G22" s="1"/>
      <c r="H22" s="1"/>
      <c r="I22" s="1"/>
      <c r="J22" s="1"/>
      <c r="K22" s="1"/>
      <c r="L22" s="58"/>
    </row>
    <row r="23" spans="1:12" ht="15">
      <c r="A23" s="72">
        <v>4</v>
      </c>
      <c r="B23" s="73" t="s">
        <v>61</v>
      </c>
      <c r="C23" s="4"/>
      <c r="D23" s="4"/>
      <c r="E23" s="4"/>
      <c r="F23" s="4"/>
      <c r="G23" s="4"/>
      <c r="H23" s="4"/>
      <c r="I23" s="4" t="s">
        <v>37</v>
      </c>
      <c r="J23" s="4">
        <v>1</v>
      </c>
      <c r="K23" s="99"/>
      <c r="L23" s="98">
        <f>K23*J23</f>
        <v>0</v>
      </c>
    </row>
    <row r="24" spans="1:12" ht="15">
      <c r="A24" s="40"/>
      <c r="B24" s="2" t="s">
        <v>41</v>
      </c>
      <c r="C24" s="3"/>
      <c r="D24" s="3"/>
      <c r="E24" s="3"/>
      <c r="F24" s="3"/>
      <c r="G24" s="3"/>
      <c r="H24" s="3"/>
      <c r="I24" s="3"/>
      <c r="J24" s="3"/>
      <c r="K24" s="3"/>
      <c r="L24" s="60"/>
    </row>
    <row r="25" spans="1:12" ht="16.5">
      <c r="A25" s="76">
        <v>5</v>
      </c>
      <c r="B25" s="43" t="s">
        <v>49</v>
      </c>
      <c r="C25" s="4"/>
      <c r="D25" s="4"/>
      <c r="E25" s="4"/>
      <c r="F25" s="4"/>
      <c r="G25" s="4"/>
      <c r="H25" s="4"/>
      <c r="I25" s="4" t="s">
        <v>6</v>
      </c>
      <c r="J25" s="4">
        <v>1020</v>
      </c>
      <c r="K25" s="99"/>
      <c r="L25" s="98">
        <f>J25*K25</f>
        <v>0</v>
      </c>
    </row>
    <row r="26" spans="1:12" ht="15">
      <c r="A26" s="69"/>
      <c r="B26" s="41" t="s">
        <v>54</v>
      </c>
      <c r="C26" s="46"/>
      <c r="D26" s="46"/>
      <c r="E26" s="46"/>
      <c r="F26" s="46"/>
      <c r="G26" s="46"/>
      <c r="H26" s="32"/>
      <c r="I26" s="5"/>
      <c r="J26" s="5"/>
      <c r="K26" s="70"/>
      <c r="L26" s="59"/>
    </row>
    <row r="27" spans="1:12" ht="15">
      <c r="A27" s="39"/>
      <c r="B27" s="41" t="s">
        <v>42</v>
      </c>
      <c r="C27" s="46"/>
      <c r="D27" s="46"/>
      <c r="E27" s="46"/>
      <c r="F27" s="46"/>
      <c r="G27" s="46"/>
      <c r="H27" s="32"/>
      <c r="I27" s="5" t="s">
        <v>53</v>
      </c>
      <c r="J27" s="62"/>
      <c r="K27" s="5"/>
      <c r="L27" s="59"/>
    </row>
    <row r="28" spans="1:12" ht="15">
      <c r="A28" s="39"/>
      <c r="B28" s="41" t="s">
        <v>50</v>
      </c>
      <c r="C28" s="44"/>
      <c r="D28" s="44"/>
      <c r="E28" s="44"/>
      <c r="F28" s="44"/>
      <c r="G28" s="44"/>
      <c r="H28" s="45"/>
      <c r="I28" s="5"/>
      <c r="J28" s="5"/>
      <c r="K28" s="5"/>
      <c r="L28" s="59"/>
    </row>
    <row r="29" spans="1:12" ht="15">
      <c r="A29" s="52"/>
      <c r="B29" s="53" t="s">
        <v>45</v>
      </c>
      <c r="C29" s="54"/>
      <c r="D29" s="54"/>
      <c r="E29" s="54"/>
      <c r="F29" s="54"/>
      <c r="G29" s="54"/>
      <c r="H29" s="54"/>
      <c r="I29" s="54"/>
      <c r="J29" s="54"/>
      <c r="K29" s="54"/>
      <c r="L29" s="61"/>
    </row>
    <row r="30" spans="1:12" ht="15.75" thickBo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97">
        <f>SUM(L10:L28)</f>
        <v>0</v>
      </c>
    </row>
  </sheetData>
  <sheetProtection algorithmName="SHA-512" hashValue="fRflFEuXNPJA3KBnkHgzVvIIKTEE+9kiAyoIV0+8CYaACMC2jJWDceRmAj0MsNkkZd3wrY4TCCBVgSAQ+eBwuA==" saltValue="Ey3LktpQeNqU/Rp1pxK8eQ==" spinCount="100000" sheet="1" objects="1" scenarios="1" selectLockedCells="1"/>
  <printOptions/>
  <pageMargins left="0.25" right="0.25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Lacina</dc:creator>
  <cp:keywords/>
  <dc:description/>
  <cp:lastModifiedBy>Lenka Suchánková</cp:lastModifiedBy>
  <cp:lastPrinted>2022-04-22T10:46:13Z</cp:lastPrinted>
  <dcterms:created xsi:type="dcterms:W3CDTF">2018-06-11T12:36:10Z</dcterms:created>
  <dcterms:modified xsi:type="dcterms:W3CDTF">2022-04-22T10:48:59Z</dcterms:modified>
  <cp:category/>
  <cp:version/>
  <cp:contentType/>
  <cp:contentStatus/>
</cp:coreProperties>
</file>