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Malé VZ\02m-2022 Výroba a dodávka suvenýrů a propagačních předmětů na roky 2022–2023\"/>
    </mc:Choice>
  </mc:AlternateContent>
  <xr:revisionPtr revIDLastSave="0" documentId="13_ncr:1_{2FADCD24-75A7-4B02-9BF0-85FBD5A036AE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Suvenýry a propagační materiály" sheetId="1" r:id="rId1"/>
  </sheets>
  <definedNames>
    <definedName name="_xlnm.Print_Titles" localSheetId="0">'Suvenýry a propagační materiály'!$6:$7</definedName>
  </definedNames>
  <calcPr calcId="191029"/>
  <customWorkbookViews>
    <customWorkbookView name="Lenka Suchánková – osobní zobrazení" guid="{38CDA85E-CB10-470F-8FFA-31D92EA0145A}" mergeInterval="0" personalView="1" maximized="1" windowWidth="1362" windowHeight="5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L15" i="1" l="1"/>
  <c r="L14" i="1"/>
  <c r="M15" i="1" l="1"/>
  <c r="N15" i="1" s="1"/>
  <c r="M14" i="1"/>
  <c r="N14" i="1" s="1"/>
  <c r="L16" i="1" l="1"/>
  <c r="M16" i="1" s="1"/>
  <c r="N16" i="1" l="1"/>
  <c r="L9" i="1" l="1"/>
  <c r="M9" i="1" s="1"/>
  <c r="N9" i="1" l="1"/>
  <c r="L17" i="1"/>
  <c r="M17" i="1" s="1"/>
  <c r="N17" i="1" l="1"/>
  <c r="L12" i="1" l="1"/>
  <c r="M12" i="1" s="1"/>
  <c r="L13" i="1"/>
  <c r="M13" i="1" s="1"/>
  <c r="N12" i="1" l="1"/>
  <c r="N13" i="1"/>
  <c r="L8" i="1" l="1"/>
  <c r="M8" i="1" l="1"/>
  <c r="N8" i="1" s="1"/>
  <c r="L11" i="1" l="1"/>
  <c r="M11" i="1" s="1"/>
  <c r="L10" i="1"/>
  <c r="M10" i="1" s="1"/>
  <c r="N10" i="1" s="1"/>
  <c r="N11" i="1" l="1"/>
  <c r="L18" i="1" l="1"/>
  <c r="M18" i="1" l="1"/>
  <c r="N18" i="1"/>
</calcChain>
</file>

<file path=xl/sharedStrings.xml><?xml version="1.0" encoding="utf-8"?>
<sst xmlns="http://schemas.openxmlformats.org/spreadsheetml/2006/main" count="56" uniqueCount="48">
  <si>
    <t>Podrobná specifikace předmětu koupě</t>
  </si>
  <si>
    <t>veřejné zakázky malého rozsahu pod názvem:</t>
  </si>
  <si>
    <t>Pořad. číslo</t>
  </si>
  <si>
    <t>Celková nabídková cena bez DPH</t>
  </si>
  <si>
    <t>Celková nabídková cena vč. DPH</t>
  </si>
  <si>
    <t>Celková nabídková cena - DPH</t>
  </si>
  <si>
    <t>Požadované zboží</t>
  </si>
  <si>
    <t>Celkem</t>
  </si>
  <si>
    <t>Kladruby n/L</t>
  </si>
  <si>
    <t>Slatiňany</t>
  </si>
  <si>
    <t>Nabídková cena
bez DPH za kus</t>
  </si>
  <si>
    <t>Výrobce,
obchodní označení</t>
  </si>
  <si>
    <t>Požadavky zadavatele na suvenýry a propagační materiály</t>
  </si>
  <si>
    <t>gumové náramky na ruku</t>
  </si>
  <si>
    <t>látkové klíčenky na krk</t>
  </si>
  <si>
    <t>skleněný pilník na nehty</t>
  </si>
  <si>
    <t>deštník</t>
  </si>
  <si>
    <t>propiska plastová</t>
  </si>
  <si>
    <t>propiska kovová</t>
  </si>
  <si>
    <t>Bližší specifikace
zboží dodavatelem</t>
  </si>
  <si>
    <t>NE</t>
  </si>
  <si>
    <t>ANO</t>
  </si>
  <si>
    <t>Předložení vzorku**</t>
  </si>
  <si>
    <t>Specifikace zboží zadavatelem*</t>
  </si>
  <si>
    <t>* Velikost, hmotnost či objem požadovaného zboží je pouze orientační a může se lišit v rozmezí ± 10 %.</t>
  </si>
  <si>
    <t>Všechna loga a text budou v jednobarevném (monochromatickém) provedení. Barva log a textu bude zvolena s ohledem na barvu podkladového materiálu, na který budou daná loga a text umístěny.</t>
  </si>
  <si>
    <t>tužka kulatá</t>
  </si>
  <si>
    <t>celkem</t>
  </si>
  <si>
    <t>Množství (ks)</t>
  </si>
  <si>
    <t>buzola</t>
  </si>
  <si>
    <t xml:space="preserve">
• materiál plast
• buzola na šňůrce
• s potiskem Národní hřebčín Kladruby nad Labem + logo NHK
• rozměr cca 11 x 1,5 x 6 cm
</t>
  </si>
  <si>
    <t xml:space="preserve">
• z jedné strany špičatý, z druhé strany zakulacený
• délka 9 cm
• tloušťka 3 mm
• oboustranný s úchytem
• na úchytu logo NHK
</t>
  </si>
  <si>
    <t xml:space="preserve">
• zahnutá rukojeť (dřevěný dekor)
• barva černá, bílá, černobílá, šedivá
• kovová hůl
• s potiskem Národní hřebčín Kladruby nad Labem + logo
• automatické otvírání
• průměr cca 100 cm
• délka cca 85 cm
</t>
  </si>
  <si>
    <t>plastový žlutý pásek</t>
  </si>
  <si>
    <t xml:space="preserve">
• plastový žlutý pásek
• samonavíjecí mechanismus
• s potiskem Národní hřebčín Kladruby nad Labem + logo NHK
• rozměr cca š 3 x d 32 cm
</t>
  </si>
  <si>
    <t>pláštěnka v kouli s karabinou</t>
  </si>
  <si>
    <t>• plastové pouzdro bílé barvy
• pevnější průhledný materiál pláštěnky
• pouzdro s potiskem Národní hřebčín Kladruby nad Labem + logo NHK</t>
  </si>
  <si>
    <t xml:space="preserve">
• textilní šňůrka bílá nebo černá na krk s kvalitní kovovou karabinou
• s potiskem Národní hřebčín Kladruby nad Labem + logo NHK
• rozměr 2 x (d 41 x š 2) + 6 cm
</t>
  </si>
  <si>
    <t xml:space="preserve">
• kovová propiska s kovovým klipem a modrou náplní, tenký hrot
• s potiskem Národní hřebčín Kladruby nad Labem + logo
</t>
  </si>
  <si>
    <r>
      <rPr>
        <sz val="10"/>
        <rFont val="Verdana"/>
        <family val="2"/>
        <charset val="238"/>
      </rPr>
      <t xml:space="preserve">
• délka tužky min. 17 cm
• přírodní barva dřeva
• barva tužky černá nebo bílá
• zakončení bílou gumou se stříbrným plíškem</t>
    </r>
    <r>
      <rPr>
        <sz val="10"/>
        <color theme="1"/>
        <rFont val="Verdana"/>
        <family val="2"/>
        <charset val="238"/>
      </rPr>
      <t xml:space="preserve">
• s nápisem Národní hřebčín Kladruby nad Labem + logo
</t>
    </r>
  </si>
  <si>
    <r>
      <rPr>
        <b/>
        <sz val="10"/>
        <color theme="1"/>
        <rFont val="Verdana"/>
        <family val="2"/>
        <charset val="238"/>
      </rPr>
      <t>Ilustrační</t>
    </r>
    <r>
      <rPr>
        <sz val="10"/>
        <color theme="1"/>
        <rFont val="Verdana"/>
        <family val="2"/>
        <charset val="238"/>
      </rPr>
      <t xml:space="preserve"> náhled předmětu***</t>
    </r>
  </si>
  <si>
    <t xml:space="preserve">** Pozn. Je-li součástí požadovaného zboží vyobrazení textu či loga, dodá účastník výběrového řízení vzorek zboží, je-li vyžadován, bez potisku. </t>
  </si>
  <si>
    <t>Pro vytvoření všech předmětů je závazný Logomanuál Národního hřebčína Kladruby nad Labem, který bude vybraný dodavatel povinen respektovat a řídit se jím. Logomanuál bude předán na žádost účastníka výběrového řízení.</t>
  </si>
  <si>
    <t xml:space="preserve">*** Všechny předměty budou podléhat schválení objednatelem. Vybraný dodavatel předloží zadavateli ke schválení náhled umístění a velikosti textů či log každého předmětu před jeho první objednávkou (např. ve formátu pdf, ppt). Velikost nápisu či loga musí být přizpůsobena velikosti předmětu. Nápis či logo musí být čitelné. </t>
  </si>
  <si>
    <t>Finální tisková data k vyobrazení nápisu či loga dodá zadavatel přímo vybranému dodavateli.</t>
  </si>
  <si>
    <t xml:space="preserve">
• silikonový náramek na ruku černý nebo bílý
• s potiskem Národní hřebčín Kladruby nad Labem + logo NHK
• rozměr d 21 x v 1,2 x š 0,2 cm
</t>
  </si>
  <si>
    <t xml:space="preserve">
• plastové kuličkové pero bílé nebo černé s kovovým klipem a modrou náplní, tenký hrot
• s nápisem Národní hřebčín Kladruby nad Labem + logo
• stylus
</t>
  </si>
  <si>
    <t>„Výroba a dodávka suvenýrů a propagačních předmětů na roky 2022–2023“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</si>
</sst>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6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8" fillId="0" borderId="0"/>
  </cellStyleXfs>
  <cellXfs count="62">
    <xf numFmtId="0" fontId="0" fillId="0" borderId="0" xfId="0"/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 indent="1"/>
    </xf>
    <xf numFmtId="0" fontId="7" fillId="0" borderId="2" xfId="0" applyFont="1" applyBorder="1" applyAlignment="1" applyProtection="1">
      <alignment horizontal="left" vertical="center" wrapText="1" indent="1"/>
    </xf>
    <xf numFmtId="165" fontId="7" fillId="0" borderId="2" xfId="0" applyNumberFormat="1" applyFont="1" applyFill="1" applyBorder="1" applyAlignment="1" applyProtection="1">
      <alignment horizontal="right" vertical="center" indent="1"/>
      <protection locked="0"/>
    </xf>
    <xf numFmtId="165" fontId="7" fillId="0" borderId="2" xfId="0" applyNumberFormat="1" applyFont="1" applyBorder="1" applyAlignment="1" applyProtection="1">
      <alignment horizontal="right" vertical="center" indent="1"/>
    </xf>
    <xf numFmtId="165" fontId="11" fillId="2" borderId="1" xfId="0" applyNumberFormat="1" applyFont="1" applyFill="1" applyBorder="1" applyAlignment="1" applyProtection="1">
      <alignment horizontal="right" vertical="center" indent="1"/>
    </xf>
    <xf numFmtId="0" fontId="11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 indent="1"/>
    </xf>
    <xf numFmtId="0" fontId="7" fillId="0" borderId="0" xfId="0" applyFont="1" applyAlignment="1" applyProtection="1">
      <alignment horizontal="left" vertical="center" indent="1"/>
    </xf>
    <xf numFmtId="165" fontId="7" fillId="0" borderId="0" xfId="0" applyNumberFormat="1" applyFont="1" applyAlignment="1" applyProtection="1">
      <alignment horizontal="right" vertical="center" indent="1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3" borderId="2" xfId="0" applyFont="1" applyFill="1" applyBorder="1" applyAlignment="1" applyProtection="1">
      <alignment horizontal="left" vertical="center" wrapText="1" inden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165" fontId="4" fillId="0" borderId="0" xfId="0" applyNumberFormat="1" applyFont="1" applyAlignment="1" applyProtection="1">
      <alignment horizontal="right" vertical="center" inden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165" fontId="4" fillId="0" borderId="0" xfId="0" applyNumberFormat="1" applyFont="1" applyAlignment="1" applyProtection="1">
      <alignment horizontal="left" vertical="center" indent="1"/>
    </xf>
    <xf numFmtId="0" fontId="14" fillId="0" borderId="2" xfId="0" applyFont="1" applyBorder="1" applyAlignment="1" applyProtection="1">
      <alignment horizontal="left" vertical="center" wrapText="1" indent="1"/>
    </xf>
    <xf numFmtId="0" fontId="3" fillId="3" borderId="2" xfId="0" applyFont="1" applyFill="1" applyBorder="1" applyAlignment="1" applyProtection="1">
      <alignment horizontal="left" vertical="center" wrapText="1" inden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left" vertical="center" wrapText="1" indent="1"/>
    </xf>
    <xf numFmtId="0" fontId="1" fillId="0" borderId="2" xfId="0" applyFont="1" applyBorder="1" applyAlignment="1" applyProtection="1">
      <alignment horizontal="left" vertical="center" wrapText="1" indent="1"/>
    </xf>
    <xf numFmtId="0" fontId="1" fillId="0" borderId="2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 indent="1"/>
    </xf>
    <xf numFmtId="0" fontId="1" fillId="0" borderId="2" xfId="0" applyFont="1" applyFill="1" applyBorder="1" applyAlignment="1" applyProtection="1">
      <alignment horizontal="left" vertical="center" wrapText="1" indent="1"/>
      <protection locked="0"/>
    </xf>
    <xf numFmtId="165" fontId="1" fillId="0" borderId="2" xfId="0" applyNumberFormat="1" applyFont="1" applyFill="1" applyBorder="1" applyAlignment="1" applyProtection="1">
      <alignment horizontal="right" vertical="center" indent="1"/>
      <protection locked="0"/>
    </xf>
    <xf numFmtId="165" fontId="1" fillId="0" borderId="2" xfId="0" applyNumberFormat="1" applyFont="1" applyBorder="1" applyAlignment="1" applyProtection="1">
      <alignment horizontal="right" vertical="center" inden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left" vertical="center" indent="1"/>
    </xf>
    <xf numFmtId="0" fontId="11" fillId="2" borderId="7" xfId="0" applyFont="1" applyFill="1" applyBorder="1" applyAlignment="1" applyProtection="1">
      <alignment horizontal="left" vertical="center" indent="1"/>
    </xf>
    <xf numFmtId="0" fontId="11" fillId="2" borderId="8" xfId="0" applyFont="1" applyFill="1" applyBorder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wrapText="1" indent="1"/>
    </xf>
    <xf numFmtId="0" fontId="4" fillId="0" borderId="0" xfId="0" applyFont="1" applyAlignment="1" applyProtection="1">
      <alignment horizontal="left" vertical="center" wrapText="1" indent="1"/>
    </xf>
    <xf numFmtId="0" fontId="1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center" indent="1"/>
    </xf>
    <xf numFmtId="0" fontId="2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65" fontId="7" fillId="2" borderId="2" xfId="0" applyNumberFormat="1" applyFont="1" applyFill="1" applyBorder="1" applyAlignment="1" applyProtection="1">
      <alignment horizontal="center" vertical="center" wrapText="1"/>
    </xf>
    <xf numFmtId="165" fontId="7" fillId="2" borderId="3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 indent="1"/>
    </xf>
    <xf numFmtId="0" fontId="7" fillId="2" borderId="3" xfId="0" applyFont="1" applyFill="1" applyBorder="1" applyAlignment="1" applyProtection="1">
      <alignment horizontal="left" vertical="center" wrapText="1" inden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3" fontId="1" fillId="0" borderId="2" xfId="0" applyNumberFormat="1" applyFont="1" applyBorder="1" applyAlignment="1" applyProtection="1">
      <alignment horizontal="right" vertical="center" wrapText="1" indent="1"/>
    </xf>
    <xf numFmtId="3" fontId="1" fillId="4" borderId="2" xfId="0" applyNumberFormat="1" applyFont="1" applyFill="1" applyBorder="1" applyAlignment="1" applyProtection="1">
      <alignment horizontal="right" vertical="center" wrapText="1" indent="1"/>
    </xf>
    <xf numFmtId="3" fontId="1" fillId="0" borderId="3" xfId="0" applyNumberFormat="1" applyFont="1" applyBorder="1" applyAlignment="1" applyProtection="1">
      <alignment horizontal="right" vertical="center" wrapText="1" indent="1"/>
    </xf>
    <xf numFmtId="3" fontId="1" fillId="4" borderId="3" xfId="0" applyNumberFormat="1" applyFont="1" applyFill="1" applyBorder="1" applyAlignment="1" applyProtection="1">
      <alignment horizontal="right" vertical="center" wrapText="1" indent="1"/>
    </xf>
  </cellXfs>
  <cellStyles count="3">
    <cellStyle name="Čárka 2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gif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95251</xdr:colOff>
      <xdr:row>16</xdr:row>
      <xdr:rowOff>411959</xdr:rowOff>
    </xdr:from>
    <xdr:to>
      <xdr:col>4</xdr:col>
      <xdr:colOff>960648</xdr:colOff>
      <xdr:row>16</xdr:row>
      <xdr:rowOff>1131959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80" t="3284" r="2874" b="2737"/>
        <a:stretch/>
      </xdr:blipFill>
      <xdr:spPr>
        <a:xfrm>
          <a:off x="7560470" y="95816740"/>
          <a:ext cx="865397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1076325</xdr:colOff>
      <xdr:row>16</xdr:row>
      <xdr:rowOff>411950</xdr:rowOff>
    </xdr:from>
    <xdr:to>
      <xdr:col>4</xdr:col>
      <xdr:colOff>1916325</xdr:colOff>
      <xdr:row>16</xdr:row>
      <xdr:rowOff>1131950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1544" y="95816731"/>
          <a:ext cx="840000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9</xdr:row>
      <xdr:rowOff>76200</xdr:rowOff>
    </xdr:from>
    <xdr:to>
      <xdr:col>4</xdr:col>
      <xdr:colOff>1602900</xdr:colOff>
      <xdr:row>9</xdr:row>
      <xdr:rowOff>403315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87582375"/>
          <a:ext cx="1260000" cy="32711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371476</xdr:colOff>
      <xdr:row>9</xdr:row>
      <xdr:rowOff>457200</xdr:rowOff>
    </xdr:from>
    <xdr:to>
      <xdr:col>4</xdr:col>
      <xdr:colOff>1631476</xdr:colOff>
      <xdr:row>9</xdr:row>
      <xdr:rowOff>790063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1" y="87963375"/>
          <a:ext cx="1260000" cy="332863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333374</xdr:colOff>
      <xdr:row>10</xdr:row>
      <xdr:rowOff>628650</xdr:rowOff>
    </xdr:from>
    <xdr:to>
      <xdr:col>4</xdr:col>
      <xdr:colOff>1593374</xdr:colOff>
      <xdr:row>10</xdr:row>
      <xdr:rowOff>896614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49" y="88944450"/>
          <a:ext cx="1260000" cy="267964"/>
        </a:xfrm>
        <a:prstGeom prst="rect">
          <a:avLst/>
        </a:prstGeom>
      </xdr:spPr>
    </xdr:pic>
    <xdr:clientData/>
  </xdr:twoCellAnchor>
  <xdr:twoCellAnchor editAs="oneCell">
    <xdr:from>
      <xdr:col>4</xdr:col>
      <xdr:colOff>330974</xdr:colOff>
      <xdr:row>10</xdr:row>
      <xdr:rowOff>150000</xdr:rowOff>
    </xdr:from>
    <xdr:to>
      <xdr:col>4</xdr:col>
      <xdr:colOff>1590974</xdr:colOff>
      <xdr:row>10</xdr:row>
      <xdr:rowOff>446582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8443" y="5876906"/>
          <a:ext cx="1260000" cy="296582"/>
        </a:xfrm>
        <a:prstGeom prst="rect">
          <a:avLst/>
        </a:prstGeom>
      </xdr:spPr>
    </xdr:pic>
    <xdr:clientData/>
  </xdr:twoCellAnchor>
  <xdr:twoCellAnchor editAs="oneCell">
    <xdr:from>
      <xdr:col>4</xdr:col>
      <xdr:colOff>244740</xdr:colOff>
      <xdr:row>7</xdr:row>
      <xdr:rowOff>358509</xdr:rowOff>
    </xdr:from>
    <xdr:to>
      <xdr:col>4</xdr:col>
      <xdr:colOff>1864740</xdr:colOff>
      <xdr:row>7</xdr:row>
      <xdr:rowOff>971318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83" t="33276" r="21875" b="37499"/>
        <a:stretch/>
      </xdr:blipFill>
      <xdr:spPr>
        <a:xfrm>
          <a:off x="6662209" y="5859197"/>
          <a:ext cx="1620000" cy="612809"/>
        </a:xfrm>
        <a:prstGeom prst="rect">
          <a:avLst/>
        </a:prstGeom>
      </xdr:spPr>
    </xdr:pic>
    <xdr:clientData/>
  </xdr:twoCellAnchor>
  <xdr:twoCellAnchor editAs="oneCell">
    <xdr:from>
      <xdr:col>4</xdr:col>
      <xdr:colOff>116415</xdr:colOff>
      <xdr:row>12</xdr:row>
      <xdr:rowOff>158751</xdr:rowOff>
    </xdr:from>
    <xdr:to>
      <xdr:col>4</xdr:col>
      <xdr:colOff>1016415</xdr:colOff>
      <xdr:row>12</xdr:row>
      <xdr:rowOff>548751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81" b="26852"/>
        <a:stretch/>
      </xdr:blipFill>
      <xdr:spPr>
        <a:xfrm>
          <a:off x="6839478" y="9509126"/>
          <a:ext cx="900000" cy="39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1089272</xdr:colOff>
      <xdr:row>12</xdr:row>
      <xdr:rowOff>433917</xdr:rowOff>
    </xdr:from>
    <xdr:to>
      <xdr:col>4</xdr:col>
      <xdr:colOff>1989272</xdr:colOff>
      <xdr:row>12</xdr:row>
      <xdr:rowOff>903917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2" b="20450"/>
        <a:stretch/>
      </xdr:blipFill>
      <xdr:spPr>
        <a:xfrm>
          <a:off x="7812335" y="9784292"/>
          <a:ext cx="900000" cy="4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416719</xdr:colOff>
      <xdr:row>11</xdr:row>
      <xdr:rowOff>242093</xdr:rowOff>
    </xdr:from>
    <xdr:to>
      <xdr:col>4</xdr:col>
      <xdr:colOff>1697303</xdr:colOff>
      <xdr:row>11</xdr:row>
      <xdr:rowOff>960060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22" t="17320" r="5555" b="10437"/>
        <a:stretch/>
      </xdr:blipFill>
      <xdr:spPr>
        <a:xfrm>
          <a:off x="7139782" y="8393906"/>
          <a:ext cx="1280584" cy="717967"/>
        </a:xfrm>
        <a:prstGeom prst="rect">
          <a:avLst/>
        </a:prstGeom>
      </xdr:spPr>
    </xdr:pic>
    <xdr:clientData/>
  </xdr:twoCellAnchor>
  <xdr:twoCellAnchor editAs="oneCell">
    <xdr:from>
      <xdr:col>4</xdr:col>
      <xdr:colOff>278833</xdr:colOff>
      <xdr:row>8</xdr:row>
      <xdr:rowOff>359528</xdr:rowOff>
    </xdr:from>
    <xdr:to>
      <xdr:col>4</xdr:col>
      <xdr:colOff>1718833</xdr:colOff>
      <xdr:row>8</xdr:row>
      <xdr:rowOff>612905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4052" y="64843778"/>
          <a:ext cx="1440000" cy="253377"/>
        </a:xfrm>
        <a:prstGeom prst="rect">
          <a:avLst/>
        </a:prstGeom>
      </xdr:spPr>
    </xdr:pic>
    <xdr:clientData/>
  </xdr:twoCellAnchor>
  <xdr:twoCellAnchor editAs="oneCell">
    <xdr:from>
      <xdr:col>4</xdr:col>
      <xdr:colOff>259500</xdr:colOff>
      <xdr:row>8</xdr:row>
      <xdr:rowOff>703997</xdr:rowOff>
    </xdr:from>
    <xdr:to>
      <xdr:col>4</xdr:col>
      <xdr:colOff>1699500</xdr:colOff>
      <xdr:row>8</xdr:row>
      <xdr:rowOff>955325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19" y="84762122"/>
          <a:ext cx="1440000" cy="251328"/>
        </a:xfrm>
        <a:prstGeom prst="rect">
          <a:avLst/>
        </a:prstGeom>
      </xdr:spPr>
    </xdr:pic>
    <xdr:clientData/>
  </xdr:twoCellAnchor>
  <xdr:twoCellAnchor editAs="oneCell">
    <xdr:from>
      <xdr:col>4</xdr:col>
      <xdr:colOff>190499</xdr:colOff>
      <xdr:row>15</xdr:row>
      <xdr:rowOff>202406</xdr:rowOff>
    </xdr:from>
    <xdr:to>
      <xdr:col>4</xdr:col>
      <xdr:colOff>1919738</xdr:colOff>
      <xdr:row>15</xdr:row>
      <xdr:rowOff>928687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50" b="23750"/>
        <a:stretch/>
      </xdr:blipFill>
      <xdr:spPr>
        <a:xfrm>
          <a:off x="7655718" y="78450281"/>
          <a:ext cx="1729239" cy="726281"/>
        </a:xfrm>
        <a:prstGeom prst="rect">
          <a:avLst/>
        </a:prstGeom>
      </xdr:spPr>
    </xdr:pic>
    <xdr:clientData/>
  </xdr:twoCellAnchor>
  <xdr:twoCellAnchor editAs="oneCell">
    <xdr:from>
      <xdr:col>4</xdr:col>
      <xdr:colOff>309561</xdr:colOff>
      <xdr:row>13</xdr:row>
      <xdr:rowOff>23814</xdr:rowOff>
    </xdr:from>
    <xdr:to>
      <xdr:col>4</xdr:col>
      <xdr:colOff>1833562</xdr:colOff>
      <xdr:row>13</xdr:row>
      <xdr:rowOff>1111149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7030" y="9310689"/>
          <a:ext cx="1524001" cy="1087335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250032</xdr:colOff>
      <xdr:row>14</xdr:row>
      <xdr:rowOff>11906</xdr:rowOff>
    </xdr:from>
    <xdr:to>
      <xdr:col>4</xdr:col>
      <xdr:colOff>1558951</xdr:colOff>
      <xdr:row>14</xdr:row>
      <xdr:rowOff>1154906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1" y="10584656"/>
          <a:ext cx="1308919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zoomScale="80" zoomScaleNormal="80" workbookViewId="0">
      <selection activeCell="F8" sqref="F8"/>
    </sheetView>
  </sheetViews>
  <sheetFormatPr defaultColWidth="9.140625" defaultRowHeight="12.75" x14ac:dyDescent="0.25"/>
  <cols>
    <col min="1" max="1" width="7.85546875" style="9" bestFit="1" customWidth="1"/>
    <col min="2" max="2" width="25.7109375" style="10" customWidth="1"/>
    <col min="3" max="3" width="42" style="11" customWidth="1"/>
    <col min="4" max="4" width="20.7109375" style="9" customWidth="1"/>
    <col min="5" max="5" width="30.7109375" style="11" customWidth="1"/>
    <col min="6" max="7" width="25.7109375" style="11" customWidth="1"/>
    <col min="8" max="8" width="18.7109375" style="12" customWidth="1"/>
    <col min="9" max="10" width="12.7109375" style="9" customWidth="1"/>
    <col min="11" max="11" width="10.7109375" style="9" customWidth="1"/>
    <col min="12" max="14" width="21.28515625" style="12" bestFit="1" customWidth="1"/>
    <col min="15" max="16384" width="9.140625" style="1"/>
  </cols>
  <sheetData>
    <row r="1" spans="1:14" ht="19.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5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15" x14ac:dyDescent="0.25">
      <c r="A3" s="46" t="s">
        <v>47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5" spans="1:14" ht="36" customHeight="1" x14ac:dyDescent="0.25">
      <c r="A5" s="43" t="s">
        <v>12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s="2" customFormat="1" ht="36" customHeight="1" x14ac:dyDescent="0.25">
      <c r="A6" s="51" t="s">
        <v>2</v>
      </c>
      <c r="B6" s="54" t="s">
        <v>6</v>
      </c>
      <c r="C6" s="52" t="s">
        <v>23</v>
      </c>
      <c r="D6" s="55" t="s">
        <v>22</v>
      </c>
      <c r="E6" s="57" t="s">
        <v>40</v>
      </c>
      <c r="F6" s="51" t="s">
        <v>11</v>
      </c>
      <c r="G6" s="49" t="s">
        <v>19</v>
      </c>
      <c r="H6" s="47" t="s">
        <v>10</v>
      </c>
      <c r="I6" s="40" t="s">
        <v>28</v>
      </c>
      <c r="J6" s="41"/>
      <c r="K6" s="42"/>
      <c r="L6" s="47" t="s">
        <v>3</v>
      </c>
      <c r="M6" s="47" t="s">
        <v>5</v>
      </c>
      <c r="N6" s="47" t="s">
        <v>4</v>
      </c>
    </row>
    <row r="7" spans="1:14" s="2" customFormat="1" ht="36" customHeight="1" thickBot="1" x14ac:dyDescent="0.3">
      <c r="A7" s="50"/>
      <c r="B7" s="50"/>
      <c r="C7" s="53"/>
      <c r="D7" s="56"/>
      <c r="E7" s="56"/>
      <c r="F7" s="50"/>
      <c r="G7" s="50"/>
      <c r="H7" s="48"/>
      <c r="I7" s="31" t="s">
        <v>8</v>
      </c>
      <c r="J7" s="31" t="s">
        <v>9</v>
      </c>
      <c r="K7" s="23" t="s">
        <v>27</v>
      </c>
      <c r="L7" s="48"/>
      <c r="M7" s="48"/>
      <c r="N7" s="48"/>
    </row>
    <row r="8" spans="1:14" ht="102.75" thickTop="1" x14ac:dyDescent="0.25">
      <c r="A8" s="32">
        <v>1</v>
      </c>
      <c r="B8" s="3" t="s">
        <v>15</v>
      </c>
      <c r="C8" s="25" t="s">
        <v>31</v>
      </c>
      <c r="D8" s="15" t="s">
        <v>20</v>
      </c>
      <c r="E8" s="4"/>
      <c r="F8" s="13"/>
      <c r="G8" s="13"/>
      <c r="H8" s="5"/>
      <c r="I8" s="58">
        <v>200</v>
      </c>
      <c r="J8" s="58">
        <v>100</v>
      </c>
      <c r="K8" s="59">
        <f t="shared" ref="K8:K17" si="0">I8+J8</f>
        <v>300</v>
      </c>
      <c r="L8" s="6">
        <f t="shared" ref="L8:L15" si="1">H8*K8</f>
        <v>0</v>
      </c>
      <c r="M8" s="6">
        <f t="shared" ref="M8:M15" si="2">L8*0.21</f>
        <v>0</v>
      </c>
      <c r="N8" s="6">
        <f t="shared" ref="N8:N15" si="3">L8+M8</f>
        <v>0</v>
      </c>
    </row>
    <row r="9" spans="1:14" ht="114.75" x14ac:dyDescent="0.25">
      <c r="A9" s="32">
        <v>2</v>
      </c>
      <c r="B9" s="22" t="s">
        <v>26</v>
      </c>
      <c r="C9" s="25" t="s">
        <v>39</v>
      </c>
      <c r="D9" s="15" t="s">
        <v>21</v>
      </c>
      <c r="E9" s="4"/>
      <c r="F9" s="13"/>
      <c r="G9" s="13"/>
      <c r="H9" s="5"/>
      <c r="I9" s="58">
        <v>550</v>
      </c>
      <c r="J9" s="58">
        <v>150</v>
      </c>
      <c r="K9" s="59">
        <f t="shared" si="0"/>
        <v>700</v>
      </c>
      <c r="L9" s="6">
        <f t="shared" ref="L9" si="4">H9*K9</f>
        <v>0</v>
      </c>
      <c r="M9" s="6">
        <f t="shared" ref="M9" si="5">L9*0.21</f>
        <v>0</v>
      </c>
      <c r="N9" s="6">
        <f t="shared" ref="N9" si="6">L9+M9</f>
        <v>0</v>
      </c>
    </row>
    <row r="10" spans="1:14" ht="76.5" x14ac:dyDescent="0.25">
      <c r="A10" s="32">
        <v>3</v>
      </c>
      <c r="B10" s="3" t="s">
        <v>18</v>
      </c>
      <c r="C10" s="25" t="s">
        <v>38</v>
      </c>
      <c r="D10" s="15" t="s">
        <v>21</v>
      </c>
      <c r="E10" s="4"/>
      <c r="F10" s="13"/>
      <c r="G10" s="13"/>
      <c r="H10" s="5"/>
      <c r="I10" s="58">
        <v>750</v>
      </c>
      <c r="J10" s="58">
        <v>250</v>
      </c>
      <c r="K10" s="59">
        <f t="shared" si="0"/>
        <v>1000</v>
      </c>
      <c r="L10" s="6">
        <f t="shared" si="1"/>
        <v>0</v>
      </c>
      <c r="M10" s="6">
        <f t="shared" si="2"/>
        <v>0</v>
      </c>
      <c r="N10" s="6">
        <f t="shared" si="3"/>
        <v>0</v>
      </c>
    </row>
    <row r="11" spans="1:14" ht="102" x14ac:dyDescent="0.25">
      <c r="A11" s="32">
        <v>4</v>
      </c>
      <c r="B11" s="3" t="s">
        <v>17</v>
      </c>
      <c r="C11" s="25" t="s">
        <v>46</v>
      </c>
      <c r="D11" s="15" t="s">
        <v>21</v>
      </c>
      <c r="E11" s="4"/>
      <c r="F11" s="13"/>
      <c r="G11" s="13"/>
      <c r="H11" s="5"/>
      <c r="I11" s="58">
        <v>750</v>
      </c>
      <c r="J11" s="58">
        <v>500</v>
      </c>
      <c r="K11" s="59">
        <f t="shared" si="0"/>
        <v>1250</v>
      </c>
      <c r="L11" s="6">
        <f t="shared" si="1"/>
        <v>0</v>
      </c>
      <c r="M11" s="6">
        <f t="shared" si="2"/>
        <v>0</v>
      </c>
      <c r="N11" s="6">
        <f t="shared" si="3"/>
        <v>0</v>
      </c>
    </row>
    <row r="12" spans="1:14" ht="89.25" x14ac:dyDescent="0.25">
      <c r="A12" s="32">
        <v>5</v>
      </c>
      <c r="B12" s="14" t="s">
        <v>14</v>
      </c>
      <c r="C12" s="25" t="s">
        <v>37</v>
      </c>
      <c r="D12" s="15" t="s">
        <v>21</v>
      </c>
      <c r="E12" s="4"/>
      <c r="F12" s="13"/>
      <c r="G12" s="13"/>
      <c r="H12" s="5"/>
      <c r="I12" s="58">
        <v>500</v>
      </c>
      <c r="J12" s="58">
        <v>200</v>
      </c>
      <c r="K12" s="59">
        <f t="shared" si="0"/>
        <v>700</v>
      </c>
      <c r="L12" s="6">
        <f t="shared" si="1"/>
        <v>0</v>
      </c>
      <c r="M12" s="6">
        <f t="shared" si="2"/>
        <v>0</v>
      </c>
      <c r="N12" s="6">
        <f t="shared" si="3"/>
        <v>0</v>
      </c>
    </row>
    <row r="13" spans="1:14" ht="89.25" x14ac:dyDescent="0.25">
      <c r="A13" s="32">
        <v>6</v>
      </c>
      <c r="B13" s="3" t="s">
        <v>13</v>
      </c>
      <c r="C13" s="25" t="s">
        <v>45</v>
      </c>
      <c r="D13" s="15" t="s">
        <v>20</v>
      </c>
      <c r="E13" s="4"/>
      <c r="F13" s="13"/>
      <c r="G13" s="13"/>
      <c r="H13" s="5"/>
      <c r="I13" s="58">
        <v>600</v>
      </c>
      <c r="J13" s="58">
        <v>250</v>
      </c>
      <c r="K13" s="59">
        <f t="shared" si="0"/>
        <v>850</v>
      </c>
      <c r="L13" s="6">
        <f t="shared" si="1"/>
        <v>0</v>
      </c>
      <c r="M13" s="6">
        <f t="shared" si="2"/>
        <v>0</v>
      </c>
      <c r="N13" s="6">
        <f t="shared" si="3"/>
        <v>0</v>
      </c>
    </row>
    <row r="14" spans="1:14" ht="87.75" customHeight="1" x14ac:dyDescent="0.25">
      <c r="A14" s="32">
        <v>7</v>
      </c>
      <c r="B14" s="24" t="s">
        <v>33</v>
      </c>
      <c r="C14" s="25" t="s">
        <v>34</v>
      </c>
      <c r="D14" s="26" t="s">
        <v>20</v>
      </c>
      <c r="E14" s="25"/>
      <c r="F14" s="28"/>
      <c r="G14" s="28"/>
      <c r="H14" s="29"/>
      <c r="I14" s="58">
        <v>300</v>
      </c>
      <c r="J14" s="58">
        <v>200</v>
      </c>
      <c r="K14" s="58">
        <f t="shared" si="0"/>
        <v>500</v>
      </c>
      <c r="L14" s="30">
        <f t="shared" si="1"/>
        <v>0</v>
      </c>
      <c r="M14" s="30">
        <f t="shared" si="2"/>
        <v>0</v>
      </c>
      <c r="N14" s="30">
        <f t="shared" si="3"/>
        <v>0</v>
      </c>
    </row>
    <row r="15" spans="1:14" ht="96.75" customHeight="1" x14ac:dyDescent="0.25">
      <c r="A15" s="32">
        <v>8</v>
      </c>
      <c r="B15" s="24" t="s">
        <v>35</v>
      </c>
      <c r="C15" s="27" t="s">
        <v>36</v>
      </c>
      <c r="D15" s="26" t="s">
        <v>21</v>
      </c>
      <c r="E15" s="25"/>
      <c r="F15" s="28"/>
      <c r="G15" s="28"/>
      <c r="H15" s="29"/>
      <c r="I15" s="58">
        <v>50</v>
      </c>
      <c r="J15" s="58">
        <v>50</v>
      </c>
      <c r="K15" s="58">
        <f t="shared" si="0"/>
        <v>100</v>
      </c>
      <c r="L15" s="30">
        <f t="shared" si="1"/>
        <v>0</v>
      </c>
      <c r="M15" s="30">
        <f t="shared" si="2"/>
        <v>0</v>
      </c>
      <c r="N15" s="30">
        <f t="shared" si="3"/>
        <v>0</v>
      </c>
    </row>
    <row r="16" spans="1:14" ht="89.25" x14ac:dyDescent="0.25">
      <c r="A16" s="32">
        <v>9</v>
      </c>
      <c r="B16" s="24" t="s">
        <v>29</v>
      </c>
      <c r="C16" s="21" t="s">
        <v>30</v>
      </c>
      <c r="D16" s="26" t="s">
        <v>21</v>
      </c>
      <c r="E16" s="4"/>
      <c r="F16" s="13"/>
      <c r="G16" s="13"/>
      <c r="H16" s="5"/>
      <c r="I16" s="58">
        <v>150</v>
      </c>
      <c r="J16" s="58">
        <v>50</v>
      </c>
      <c r="K16" s="58">
        <f t="shared" si="0"/>
        <v>200</v>
      </c>
      <c r="L16" s="6">
        <f t="shared" ref="L16" si="7">H16*K16</f>
        <v>0</v>
      </c>
      <c r="M16" s="6">
        <f t="shared" ref="M16" si="8">L16*0.21</f>
        <v>0</v>
      </c>
      <c r="N16" s="6">
        <f t="shared" ref="N16" si="9">L16+M16</f>
        <v>0</v>
      </c>
    </row>
    <row r="17" spans="1:14" s="8" customFormat="1" ht="125.25" customHeight="1" thickBot="1" x14ac:dyDescent="0.3">
      <c r="A17" s="32">
        <v>10</v>
      </c>
      <c r="B17" s="3" t="s">
        <v>16</v>
      </c>
      <c r="C17" s="27" t="s">
        <v>32</v>
      </c>
      <c r="D17" s="15" t="s">
        <v>21</v>
      </c>
      <c r="E17" s="4"/>
      <c r="F17" s="13"/>
      <c r="G17" s="13"/>
      <c r="H17" s="5"/>
      <c r="I17" s="60">
        <v>100</v>
      </c>
      <c r="J17" s="60">
        <v>50</v>
      </c>
      <c r="K17" s="61">
        <f t="shared" si="0"/>
        <v>150</v>
      </c>
      <c r="L17" s="6">
        <f t="shared" ref="L17" si="10">H17*K17</f>
        <v>0</v>
      </c>
      <c r="M17" s="6">
        <f t="shared" ref="M17" si="11">L17*0.21</f>
        <v>0</v>
      </c>
      <c r="N17" s="6">
        <f t="shared" ref="N17" si="12">L17+M17</f>
        <v>0</v>
      </c>
    </row>
    <row r="18" spans="1:14" ht="13.5" thickTop="1" x14ac:dyDescent="0.25">
      <c r="A18" s="33" t="s">
        <v>7</v>
      </c>
      <c r="B18" s="34"/>
      <c r="C18" s="34"/>
      <c r="D18" s="34"/>
      <c r="E18" s="34"/>
      <c r="F18" s="34"/>
      <c r="G18" s="34"/>
      <c r="H18" s="34"/>
      <c r="I18" s="34"/>
      <c r="J18" s="34"/>
      <c r="K18" s="35"/>
      <c r="L18" s="7">
        <f>SUM(L8:L17)</f>
        <v>0</v>
      </c>
      <c r="M18" s="7">
        <f>SUM(M8:M17)</f>
        <v>0</v>
      </c>
      <c r="N18" s="7">
        <f>SUM(N8:N17)</f>
        <v>0</v>
      </c>
    </row>
    <row r="20" spans="1:14" s="18" customFormat="1" ht="20.100000000000001" customHeight="1" x14ac:dyDescent="0.25">
      <c r="A20" s="9"/>
      <c r="B20" s="10"/>
      <c r="C20" s="11"/>
      <c r="D20" s="9"/>
      <c r="E20" s="11"/>
      <c r="F20" s="11"/>
      <c r="G20" s="11"/>
      <c r="H20" s="12"/>
      <c r="I20" s="9"/>
      <c r="J20" s="9"/>
      <c r="K20" s="9"/>
      <c r="L20" s="12"/>
      <c r="M20" s="12"/>
      <c r="N20" s="12"/>
    </row>
    <row r="21" spans="1:14" s="18" customFormat="1" ht="20.100000000000001" customHeight="1" x14ac:dyDescent="0.25">
      <c r="A21" s="39" t="s">
        <v>24</v>
      </c>
      <c r="B21" s="39"/>
      <c r="C21" s="39"/>
      <c r="D21" s="39"/>
      <c r="E21" s="39"/>
      <c r="F21" s="39"/>
      <c r="G21" s="39"/>
      <c r="H21" s="39"/>
      <c r="I21" s="16"/>
      <c r="J21" s="16"/>
      <c r="K21" s="16"/>
      <c r="L21" s="17"/>
      <c r="M21" s="17"/>
      <c r="N21" s="17"/>
    </row>
    <row r="22" spans="1:14" s="18" customFormat="1" ht="20.100000000000001" customHeight="1" x14ac:dyDescent="0.25">
      <c r="A22" s="38" t="s">
        <v>41</v>
      </c>
      <c r="B22" s="39"/>
      <c r="C22" s="39"/>
      <c r="D22" s="39"/>
      <c r="E22" s="39"/>
      <c r="F22" s="39"/>
      <c r="G22" s="39"/>
      <c r="H22" s="39"/>
      <c r="I22" s="16"/>
      <c r="J22" s="16"/>
      <c r="K22" s="16"/>
      <c r="L22" s="17"/>
      <c r="M22" s="17"/>
      <c r="N22" s="17"/>
    </row>
    <row r="23" spans="1:14" s="19" customFormat="1" ht="53.25" customHeight="1" x14ac:dyDescent="0.25">
      <c r="A23" s="36" t="s">
        <v>43</v>
      </c>
      <c r="B23" s="37"/>
      <c r="C23" s="37"/>
      <c r="D23" s="37"/>
      <c r="E23" s="37"/>
      <c r="F23" s="37"/>
      <c r="G23" s="37"/>
      <c r="H23" s="37"/>
      <c r="I23" s="16"/>
      <c r="J23" s="16"/>
      <c r="K23" s="16"/>
      <c r="L23" s="17"/>
      <c r="M23" s="17"/>
      <c r="N23" s="17"/>
    </row>
    <row r="24" spans="1:14" s="18" customFormat="1" ht="27.75" customHeight="1" x14ac:dyDescent="0.25">
      <c r="A24" s="38" t="s">
        <v>44</v>
      </c>
      <c r="B24" s="39"/>
      <c r="C24" s="39"/>
      <c r="D24" s="39"/>
      <c r="E24" s="39"/>
      <c r="F24" s="39"/>
      <c r="G24" s="39"/>
      <c r="H24" s="39"/>
      <c r="I24" s="19"/>
      <c r="J24" s="19"/>
      <c r="K24" s="19"/>
      <c r="L24" s="20"/>
      <c r="M24" s="20"/>
      <c r="N24" s="20"/>
    </row>
    <row r="25" spans="1:14" s="18" customFormat="1" ht="50.1" customHeight="1" x14ac:dyDescent="0.25">
      <c r="A25" s="37" t="s">
        <v>25</v>
      </c>
      <c r="B25" s="37"/>
      <c r="C25" s="37"/>
      <c r="D25" s="37"/>
      <c r="E25" s="37"/>
      <c r="F25" s="37"/>
      <c r="G25" s="37"/>
      <c r="H25" s="37"/>
      <c r="I25" s="16"/>
      <c r="J25" s="16"/>
      <c r="K25" s="16"/>
      <c r="L25" s="17"/>
      <c r="M25" s="17"/>
      <c r="N25" s="17"/>
    </row>
    <row r="26" spans="1:14" ht="34.5" customHeight="1" x14ac:dyDescent="0.25">
      <c r="A26" s="36" t="s">
        <v>42</v>
      </c>
      <c r="B26" s="37"/>
      <c r="C26" s="37"/>
      <c r="D26" s="37"/>
      <c r="E26" s="37"/>
      <c r="F26" s="37"/>
      <c r="G26" s="37"/>
      <c r="H26" s="37"/>
      <c r="I26" s="16"/>
      <c r="J26" s="16"/>
      <c r="K26" s="16"/>
      <c r="L26" s="17"/>
      <c r="M26" s="17"/>
      <c r="N26" s="17"/>
    </row>
  </sheetData>
  <sheetProtection algorithmName="SHA-512" hashValue="SOw3WwQtX87odFu3gRTynWdK2o9W7iUPwi0axBLR4CPW5ajg7qAOsIEHJ3p34Ed3KaoCnzlWGJrqWgAWFncvWA==" saltValue="Wu0MIG39JjB21ml32wnqaw==" spinCount="100000" sheet="1" selectLockedCells="1"/>
  <customSheetViews>
    <customSheetView guid="{38CDA85E-CB10-470F-8FFA-31D92EA0145A}">
      <selection activeCell="A4" sqref="A4"/>
      <pageMargins left="0.31496062992125984" right="0.31496062992125984" top="0.59055118110236227" bottom="0.59055118110236227" header="0.19685039370078741" footer="0.19685039370078741"/>
      <printOptions horizontalCentered="1"/>
      <pageSetup paperSize="9" scale="65" orientation="landscape" verticalDpi="0" r:id="rId1"/>
      <headerFooter>
        <oddHeader>&amp;L&amp;"Times New Roman,Obyčejné"&amp;12&amp;K00-049Příloha č. 1 rámcové kupní smlouvy - Podrobná specifikace předmětu koupě</oddHeader>
        <oddFooter>&amp;L&amp;"Times New Roman,Tučné"&amp;KFF0000Uchazeč vyplní či upraví pouze modře označené buňky, obsah a vzorce ostatních buněk nesmí upravovat.&amp;R&amp;"Times New Roman,Obyčejné"&amp;12Stránka &amp;P z &amp;N</oddFooter>
      </headerFooter>
    </customSheetView>
  </customSheetViews>
  <mergeCells count="23">
    <mergeCell ref="I6:K6"/>
    <mergeCell ref="A5:N5"/>
    <mergeCell ref="A1:N1"/>
    <mergeCell ref="A2:N2"/>
    <mergeCell ref="A3:N3"/>
    <mergeCell ref="N6:N7"/>
    <mergeCell ref="M6:M7"/>
    <mergeCell ref="L6:L7"/>
    <mergeCell ref="H6:H7"/>
    <mergeCell ref="G6:G7"/>
    <mergeCell ref="F6:F7"/>
    <mergeCell ref="C6:C7"/>
    <mergeCell ref="B6:B7"/>
    <mergeCell ref="D6:D7"/>
    <mergeCell ref="E6:E7"/>
    <mergeCell ref="A6:A7"/>
    <mergeCell ref="A18:K18"/>
    <mergeCell ref="A26:H26"/>
    <mergeCell ref="A25:H25"/>
    <mergeCell ref="A24:H24"/>
    <mergeCell ref="A23:H23"/>
    <mergeCell ref="A22:H22"/>
    <mergeCell ref="A21:H21"/>
  </mergeCells>
  <printOptions horizontalCentered="1"/>
  <pageMargins left="0.31496062992125984" right="0.31496062992125984" top="0.59055118110236227" bottom="0.59055118110236227" header="0.19685039370078741" footer="0.19685039370078741"/>
  <pageSetup paperSize="9" scale="47" fitToHeight="0" orientation="landscape" r:id="rId2"/>
  <headerFooter differentFirst="1">
    <oddHeader>&amp;L&amp;G</oddHeader>
    <oddFooter>&amp;R&amp;"Verdana,Obyčejné"&amp;10Stránka &amp;P z &amp;N</oddFooter>
    <firstHeader>&amp;L&amp;"Verdana,Obyčejné"&amp;10&amp;K01+044&amp;G</firstHeader>
    <firstFooter>&amp;R&amp;"Verdana,Obyčejné"&amp;10Stránka &amp;P z &amp;N</first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Suvenýry a propagační materiály</vt:lpstr>
      <vt:lpstr>'Suvenýry a propagační materiály'!Názvy_tisku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2022-04-13T08:45:05Z</cp:lastPrinted>
  <dcterms:created xsi:type="dcterms:W3CDTF">2016-11-07T11:56:42Z</dcterms:created>
  <dcterms:modified xsi:type="dcterms:W3CDTF">2022-05-04T12:11:19Z</dcterms:modified>
</cp:coreProperties>
</file>