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80" windowWidth="24105" windowHeight="12345" activeTab="2"/>
  </bookViews>
  <sheets>
    <sheet name="Titul" sheetId="2" r:id="rId1"/>
    <sheet name="Rekapitulace" sheetId="19" r:id="rId2"/>
    <sheet name="Polozkovy_SouPrac" sheetId="20" r:id="rId3"/>
  </sheets>
  <definedNames>
    <definedName name="_xlnm.Print_Area" localSheetId="2">'Polozkovy_SouPrac'!$A$1:$G$77</definedName>
    <definedName name="_xlnm.Print_Area" localSheetId="1">'Rekapitulace'!$A$1:$F$12</definedName>
    <definedName name="_xlnm.Print_Area" localSheetId="0">'Titul'!$A$1:$G$12</definedName>
  </definedNames>
  <calcPr calcId="162913" iterate="1" iterateCount="100" iterateDelta="0.001"/>
</workbook>
</file>

<file path=xl/sharedStrings.xml><?xml version="1.0" encoding="utf-8"?>
<sst xmlns="http://schemas.openxmlformats.org/spreadsheetml/2006/main" count="146" uniqueCount="89">
  <si>
    <t xml:space="preserve"> </t>
  </si>
  <si>
    <t>akce:</t>
  </si>
  <si>
    <t>Název</t>
  </si>
  <si>
    <t>ks</t>
  </si>
  <si>
    <t>stavba:</t>
  </si>
  <si>
    <t>kg</t>
  </si>
  <si>
    <t>Cena celkem</t>
  </si>
  <si>
    <t>cena</t>
  </si>
  <si>
    <t>celkem</t>
  </si>
  <si>
    <t>CELKEM bez DPH</t>
  </si>
  <si>
    <t>č.pol.</t>
  </si>
  <si>
    <t>Popis</t>
  </si>
  <si>
    <t xml:space="preserve">výměra </t>
  </si>
  <si>
    <t>jednotky</t>
  </si>
  <si>
    <t>díly</t>
  </si>
  <si>
    <t>(Kč)</t>
  </si>
  <si>
    <t>hod</t>
  </si>
  <si>
    <t>.-protikorozní ochrana OK: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</si>
  <si>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</si>
  <si>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.-materiál, dodávka, výroba:</t>
  </si>
  <si>
    <t>kpl</t>
  </si>
  <si>
    <t>Rekapitulace soupisu prací</t>
  </si>
  <si>
    <t>Položkový soupis prací a dodávek</t>
  </si>
  <si>
    <t>Soupis prací a dodávek</t>
  </si>
  <si>
    <t>.-ostatní a doplňkové položky:</t>
  </si>
  <si>
    <r>
      <t xml:space="preserve">.- likvidace odpadu
</t>
    </r>
    <r>
      <rPr>
        <i/>
        <sz val="10"/>
        <color indexed="8"/>
        <rFont val="Arial CE"/>
        <family val="2"/>
      </rPr>
      <t xml:space="preserve">   - včetně manipulace a poplatku za uložení</t>
    </r>
  </si>
  <si>
    <t>t</t>
  </si>
  <si>
    <t xml:space="preserve">          Cena dle souborů</t>
  </si>
  <si>
    <t>.- zajištění a projednání povodňového a havarijního plánu, plán BOZP</t>
  </si>
  <si>
    <t>[kpl,ks]</t>
  </si>
  <si>
    <t>Seznam dílčích souborů</t>
  </si>
  <si>
    <t>VON</t>
  </si>
  <si>
    <t>Vedlejší a ostatní náklady</t>
  </si>
  <si>
    <t>m</t>
  </si>
  <si>
    <t>VD Pařížov, oprava segmentů</t>
  </si>
  <si>
    <t>Oprava segmentu DN1200</t>
  </si>
  <si>
    <t>PS01,PS02</t>
  </si>
  <si>
    <t>.-opravné, rekonstrukční a úpravné práce v dílnách zhotovitele</t>
  </si>
  <si>
    <t>.-opravné, rekonstrukční a úpravné práce na vodním díle</t>
  </si>
  <si>
    <t>.-demontáže</t>
  </si>
  <si>
    <r>
      <t xml:space="preserve">.- revize válce pohonu
</t>
    </r>
    <r>
      <rPr>
        <i/>
        <sz val="10"/>
        <rFont val="Arial CE"/>
        <family val="2"/>
      </rPr>
      <t xml:space="preserve">   - kontrola a vyčištění hlavy pístu
   - výměna poškozených dílů - těsnění, prachovky apod. </t>
    </r>
  </si>
  <si>
    <r>
      <rPr>
        <sz val="10"/>
        <rFont val="Arial CE"/>
        <family val="2"/>
      </rPr>
      <t>.- revize čepů a vodících lišt tělesa segmentu</t>
    </r>
    <r>
      <rPr>
        <i/>
        <sz val="10"/>
        <rFont val="Arial CE"/>
        <family val="2"/>
      </rPr>
      <t xml:space="preserve">
    - očištění a kontrola funkčních ploch
   - zabroušení případných drobných poruch</t>
    </r>
  </si>
  <si>
    <t>.- montáže, dokončovací práce</t>
  </si>
  <si>
    <r>
      <t xml:space="preserve">.- těsnění segmentu - pryžové s ocelovou vložkou
</t>
    </r>
    <r>
      <rPr>
        <i/>
        <sz val="10"/>
        <rFont val="Arial CE"/>
        <family val="2"/>
      </rPr>
      <t xml:space="preserve">  - dle výkresu 5 ZEK 7655-205 b (1.9 kg/bm)</t>
    </r>
  </si>
  <si>
    <r>
      <t xml:space="preserve">.- spojovací materiál                 (A2/A4)
</t>
    </r>
    <r>
      <rPr>
        <i/>
        <sz val="10"/>
        <color indexed="8"/>
        <rFont val="Arial CE"/>
        <family val="2"/>
      </rPr>
      <t xml:space="preserve">  - pro těsnění - DIN84 - M8x12 - 144 ks, 1.44 kg
  - rameno ovládací, ramena desky, příruby dle kusovníku, 75% z 24 kg
 - ostatní spjovací mat. - 3.56 kg</t>
    </r>
  </si>
  <si>
    <r>
      <t xml:space="preserve">.- distanční kroužky uložení čepu - CuSn12
</t>
    </r>
    <r>
      <rPr>
        <i/>
        <sz val="10"/>
        <color indexed="8"/>
        <rFont val="Arial CE"/>
        <family val="2"/>
      </rPr>
      <t xml:space="preserve">  - P3 - 150/190 mm - 4 ks á 0.28 kg
  - P4 - 280/330 mm - 2 ks á 0.7 kg</t>
    </r>
  </si>
  <si>
    <t>.- "O" kroužek 170x5.3 mm, 70 ShA EPDM</t>
  </si>
  <si>
    <r>
      <t>.- mazací hlavice úhlová 45</t>
    </r>
    <r>
      <rPr>
        <sz val="10"/>
        <rFont val="Calibri"/>
        <family val="2"/>
      </rPr>
      <t>°</t>
    </r>
    <r>
      <rPr>
        <sz val="10"/>
        <rFont val="Arial CE"/>
        <family val="2"/>
      </rPr>
      <t xml:space="preserve"> KM6x1</t>
    </r>
  </si>
  <si>
    <t>.- nespecifikovaný materiál (těsnění, prachovky, …)</t>
  </si>
  <si>
    <r>
      <t xml:space="preserve">.- úprava výšky dosedacích trnů desky
</t>
    </r>
    <r>
      <rPr>
        <i/>
        <sz val="10"/>
        <rFont val="Arial CE"/>
        <family val="2"/>
      </rPr>
      <t xml:space="preserve">  - dle výšky nerezových dosedů montovaných na desku pod tělesem segmentu</t>
    </r>
  </si>
  <si>
    <r>
      <t>.- montáž (přivaření) dosedacích nerezových plechů pod dosedy desky hradící</t>
    </r>
    <r>
      <rPr>
        <i/>
        <sz val="10"/>
        <rFont val="Arial CE"/>
        <family val="2"/>
      </rPr>
      <t xml:space="preserve"> 
  - 2ks á segment v místě dosedu hradící desky (poškození PKO)
  - nerezová deska 40x40x4 mm přivařená po obvodu
  - současná úprava výšky dosedů na hradící desce (v dílnách)</t>
    </r>
  </si>
  <si>
    <t>.- revize (oprava) všech závitových otvorů v desce, resp. ramenech hradící desky</t>
  </si>
  <si>
    <r>
      <t xml:space="preserve">.- distanční desky klouzátek - 1.4301 (nerez)
</t>
    </r>
    <r>
      <rPr>
        <i/>
        <sz val="10"/>
        <color indexed="8"/>
        <rFont val="Arial CE"/>
        <family val="2"/>
      </rPr>
      <t xml:space="preserve">  - P0.5 - 50x100 mm - 16ks á 0.03 kg</t>
    </r>
  </si>
  <si>
    <r>
      <t xml:space="preserve">.- nerezové díly -                                                                 (1.4301)
</t>
    </r>
    <r>
      <rPr>
        <i/>
        <sz val="10"/>
        <color indexed="8"/>
        <rFont val="Arial CE"/>
        <family val="2"/>
      </rPr>
      <t xml:space="preserve">  - lišta těsnění - 2 kg
  - dosedací plechy - 2x 0.05 kg</t>
    </r>
  </si>
  <si>
    <t>.- montáž maznic na vnitřní příruby čepů segmentu</t>
  </si>
  <si>
    <t>.- úprava drážky pro "O" kroužek ve víkách čepů</t>
  </si>
  <si>
    <r>
      <t xml:space="preserve">.- revize a úprava ploch všech klouzátek s vymezením vůlí 
  </t>
    </r>
    <r>
      <rPr>
        <i/>
        <sz val="10"/>
        <rFont val="Arial CE"/>
        <family val="2"/>
      </rPr>
      <t>- pro vymezení vůlí budou použity nerezové destičky tl. 0.5 mm</t>
    </r>
  </si>
  <si>
    <r>
      <t xml:space="preserve">.- elektroinstalační práce spojené s přípojením indukčního senzoru
</t>
    </r>
    <r>
      <rPr>
        <i/>
        <sz val="10"/>
        <rFont val="Arial CE"/>
        <family val="2"/>
      </rPr>
      <t xml:space="preserve">  - vypnutí pohonu v případě náklonu podstavce vlive, vzpěrné síly v pístu
  - indikace tohoto vypnutí </t>
    </r>
  </si>
  <si>
    <t xml:space="preserve">.- úprava ASŘ pro zapojení bezpečnostních indulčních senzorů do ŘS </t>
  </si>
  <si>
    <r>
      <t xml:space="preserve">.-Montáž, sestavení pohybovacího mechanizmu segmentu
</t>
    </r>
    <r>
      <rPr>
        <i/>
        <sz val="10"/>
        <rFont val="Arial CE"/>
        <family val="2"/>
      </rPr>
      <t xml:space="preserve">  - vztyčení stojanu pohonu ve strojovně včetně servopohonu
  - osazení trapezového šroubu s maticí a pístu do válce
  - montáž krycí plastové desky pod strojovnou</t>
    </r>
  </si>
  <si>
    <r>
      <t xml:space="preserve">.-Zpětná montáž hradící desky a ramen segmentu
</t>
    </r>
    <r>
      <rPr>
        <i/>
        <sz val="10"/>
        <rFont val="Arial CE"/>
        <family val="2"/>
      </rPr>
      <t xml:space="preserve">  - montáž excentrů i vnitřních přírub ramen segmentu
  - montáž ramen a hradící desky segmentu 
  - montáž zvedacího rámu
  - montáž závaží
  - propojení táhla a pohybovacího rámu segmentu</t>
    </r>
  </si>
  <si>
    <r>
      <t xml:space="preserve">.- seřízení pohybu segmentu a nastavení koncových čidel
</t>
    </r>
    <r>
      <rPr>
        <i/>
        <sz val="10"/>
        <rFont val="Arial CE"/>
        <family val="2"/>
      </rPr>
      <t xml:space="preserve">  - koncová čidla polohy
  - čidla momentová dle pokynů výrobce</t>
    </r>
  </si>
  <si>
    <r>
      <t xml:space="preserve">.- provedení suchých a mokrých zkoušek
 </t>
    </r>
    <r>
      <rPr>
        <i/>
        <sz val="10"/>
        <rFont val="Arial CE"/>
        <family val="2"/>
      </rPr>
      <t xml:space="preserve"> - suché zkoušky - kontrola pohybu, nastavení čidel
  - mokré zkoušky - těsnost, havarijní vypnutí </t>
    </r>
  </si>
  <si>
    <t>.- doprava, převozy a manipulace na VD</t>
  </si>
  <si>
    <t>.- zvedací zařízení, jeřáby včetně jejich přesunů</t>
  </si>
  <si>
    <r>
      <t xml:space="preserve">.- výrobní dokumentace a dokumentace skutečného provedení opravy 
</t>
    </r>
    <r>
      <rPr>
        <i/>
        <sz val="10"/>
        <rFont val="Arial CE"/>
        <family val="2"/>
      </rPr>
      <t xml:space="preserve">  - dílenská dokumentace
  - revizní zprávy revidovaných konstrukcí - pro oba segmenty
  - dokumentace skutečného provedení, fotodokumentace
  - zkušební protokoly</t>
    </r>
  </si>
  <si>
    <t>.- výchozí revize elektro (oba segmenty)</t>
  </si>
  <si>
    <t>.- zajištění a projednání manipulačního předpisu po dobu odstávky segmentů</t>
  </si>
  <si>
    <r>
      <t xml:space="preserve">.- revize a případná úprava všech funkčních ploch uložení čepů 
</t>
    </r>
    <r>
      <rPr>
        <i/>
        <sz val="10"/>
        <rFont val="Arial CE"/>
        <family val="2"/>
      </rPr>
      <t xml:space="preserve">  - revize excentrů, nábojů ramen a přírub</t>
    </r>
  </si>
  <si>
    <t>.- pomocný a montážní materiál (lepidla, mazadla a konzervační prostředky)</t>
  </si>
  <si>
    <r>
      <t xml:space="preserve">.- příprava hran OK před povlakovou PKO
</t>
    </r>
    <r>
      <rPr>
        <i/>
        <sz val="10"/>
        <color indexed="8"/>
        <rFont val="Arial CE"/>
        <family val="2"/>
      </rPr>
      <t xml:space="preserve">  - sražení (mechanické) všech ostrých hran očištěných OK na 1x45</t>
    </r>
    <r>
      <rPr>
        <i/>
        <sz val="10"/>
        <color indexed="8"/>
        <rFont val="Calibri"/>
        <family val="2"/>
      </rPr>
      <t>°
  - začištění otřepů a třísek ze hran</t>
    </r>
  </si>
  <si>
    <r>
      <t xml:space="preserve">.- příprava povrchů OK- mechanizované na St 2, PSt 2 
     (dle ČSN EN ISO 8501-1až3)
</t>
    </r>
    <r>
      <rPr>
        <i/>
        <sz val="10"/>
        <color indexed="8"/>
        <rFont val="Arial CE"/>
        <family val="2"/>
      </rPr>
      <t xml:space="preserve">  - kotevní díl stojanu pohonu a prostup stropem strojovny (1.4 m</t>
    </r>
    <r>
      <rPr>
        <i/>
        <vertAlign val="superscript"/>
        <sz val="10"/>
        <color indexed="8"/>
        <rFont val="Arial CE"/>
        <family val="2"/>
      </rPr>
      <t>2</t>
    </r>
    <r>
      <rPr>
        <i/>
        <sz val="10"/>
        <color indexed="8"/>
        <rFont val="Arial CE"/>
        <family val="2"/>
      </rPr>
      <t>)
  - deska a lišty krycí manžety válce pístu (0.5 m</t>
    </r>
    <r>
      <rPr>
        <i/>
        <vertAlign val="superscript"/>
        <sz val="10"/>
        <color indexed="8"/>
        <rFont val="Arial CE"/>
        <family val="2"/>
      </rPr>
      <t>2</t>
    </r>
    <r>
      <rPr>
        <i/>
        <sz val="10"/>
        <color indexed="8"/>
        <rFont val="Arial CE"/>
        <family val="2"/>
      </rPr>
      <t>)
  - válec pohonu v úseku pod úrovní strojovny (0.6 m</t>
    </r>
    <r>
      <rPr>
        <i/>
        <vertAlign val="superscript"/>
        <sz val="10"/>
        <color indexed="8"/>
        <rFont val="Arial CE"/>
        <family val="2"/>
      </rPr>
      <t>2</t>
    </r>
    <r>
      <rPr>
        <i/>
        <sz val="10"/>
        <color indexed="8"/>
        <rFont val="Arial CE"/>
        <family val="2"/>
      </rPr>
      <t>)</t>
    </r>
  </si>
  <si>
    <r>
      <t xml:space="preserve">.- očištění a odmaštění táhla pohonu 
     </t>
    </r>
    <r>
      <rPr>
        <i/>
        <sz val="10"/>
        <color indexed="8"/>
        <rFont val="Arial CE"/>
        <family val="2"/>
      </rPr>
      <t>- táhlo (píst) (0.5 m</t>
    </r>
    <r>
      <rPr>
        <i/>
        <vertAlign val="superscript"/>
        <sz val="10"/>
        <color indexed="8"/>
        <rFont val="Arial CE"/>
        <family val="2"/>
      </rPr>
      <t>2</t>
    </r>
    <r>
      <rPr>
        <i/>
        <sz val="10"/>
        <color indexed="8"/>
        <rFont val="Arial CE"/>
        <family val="2"/>
      </rPr>
      <t>)
     - vřeteno i trapézovou matici (0.35 m</t>
    </r>
    <r>
      <rPr>
        <i/>
        <vertAlign val="superscript"/>
        <sz val="10"/>
        <color indexed="8"/>
        <rFont val="Arial CE"/>
        <family val="2"/>
      </rPr>
      <t>2</t>
    </r>
    <r>
      <rPr>
        <i/>
        <sz val="10"/>
        <color indexed="8"/>
        <rFont val="Arial CE"/>
        <family val="2"/>
      </rPr>
      <t>)</t>
    </r>
  </si>
  <si>
    <r>
      <t xml:space="preserve">.- příprava povrchů OK- tryskání na Sa 2.5 (PSa 2.5) 
     (dle ČSN EN ISO 8501-1až3)
</t>
    </r>
    <r>
      <rPr>
        <i/>
        <sz val="10"/>
        <color indexed="8"/>
        <rFont val="Arial CE"/>
        <family val="2"/>
      </rPr>
      <t xml:space="preserve">  - hradící deska uvnitř i vně (3.0 m</t>
    </r>
    <r>
      <rPr>
        <i/>
        <vertAlign val="superscript"/>
        <sz val="10"/>
        <color indexed="8"/>
        <rFont val="Arial CE"/>
        <family val="2"/>
      </rPr>
      <t>2</t>
    </r>
    <r>
      <rPr>
        <i/>
        <sz val="10"/>
        <color indexed="8"/>
        <rFont val="Arial CE"/>
        <family val="2"/>
      </rPr>
      <t>/5.42 m</t>
    </r>
    <r>
      <rPr>
        <i/>
        <vertAlign val="superscript"/>
        <sz val="10"/>
        <color indexed="8"/>
        <rFont val="Arial CE"/>
        <family val="2"/>
      </rPr>
      <t>2</t>
    </r>
    <r>
      <rPr>
        <i/>
        <sz val="10"/>
        <color indexed="8"/>
        <rFont val="Arial CE"/>
        <family val="2"/>
      </rPr>
      <t>)
  - ramena desky i pohybovacího rámu (7.33 m</t>
    </r>
    <r>
      <rPr>
        <i/>
        <vertAlign val="superscript"/>
        <sz val="10"/>
        <color indexed="8"/>
        <rFont val="Arial CE"/>
        <family val="2"/>
      </rPr>
      <t>2</t>
    </r>
    <r>
      <rPr>
        <i/>
        <sz val="10"/>
        <color indexed="8"/>
        <rFont val="Arial CE"/>
        <family val="2"/>
      </rPr>
      <t>)
  - zvedací traverza (1.26 m</t>
    </r>
    <r>
      <rPr>
        <i/>
        <vertAlign val="superscript"/>
        <sz val="10"/>
        <color indexed="8"/>
        <rFont val="Arial CE"/>
        <family val="2"/>
      </rPr>
      <t>2</t>
    </r>
    <r>
      <rPr>
        <i/>
        <sz val="10"/>
        <color indexed="8"/>
        <rFont val="Arial CE"/>
        <family val="2"/>
      </rPr>
      <t>)
  - závaží (4.3 m</t>
    </r>
    <r>
      <rPr>
        <i/>
        <vertAlign val="superscript"/>
        <sz val="10"/>
        <color indexed="8"/>
        <rFont val="Arial CE"/>
        <family val="2"/>
      </rPr>
      <t>2</t>
    </r>
    <r>
      <rPr>
        <i/>
        <sz val="10"/>
        <color indexed="8"/>
        <rFont val="Arial CE"/>
        <family val="2"/>
      </rPr>
      <t>)</t>
    </r>
  </si>
  <si>
    <r>
      <t xml:space="preserve">.-Rozpojení pohybovacího mechanizmu segmentu
</t>
    </r>
    <r>
      <rPr>
        <i/>
        <sz val="10"/>
        <rFont val="Arial CE"/>
        <family val="2"/>
      </rPr>
      <t xml:space="preserve">  - rozpojení v odtěsněné poloze (po sejmutí závaží)
  - rozebrání horní plastové manžety
  - odpojení pohonu, sejmutí (nutný závěs)
  - demontáž, vyjmutí pístnice s vřetenem
  - sklopení válce pohonu ve strojovně (nutný závěs)</t>
    </r>
  </si>
  <si>
    <r>
      <t xml:space="preserve">.-Demontáž hradící desky a ramen segmentu
</t>
    </r>
    <r>
      <rPr>
        <i/>
        <sz val="10"/>
        <rFont val="Arial CE"/>
        <family val="2"/>
      </rPr>
      <t xml:space="preserve">  - demontáž závaží
  - demontáž zvedacího rámu
  - demontáž ramen a hradící desky segmentu 
  - demontáž excentrů i vnitřních přírub ramen segmentu
</t>
    </r>
    <r>
      <rPr>
        <b/>
        <i/>
        <sz val="10"/>
        <rFont val="Arial CE"/>
        <family val="2"/>
      </rPr>
      <t xml:space="preserve">     !!!fixace (označení) polohy excentrů pro zpětnou montáž!!!</t>
    </r>
    <r>
      <rPr>
        <i/>
        <sz val="10"/>
        <rFont val="Arial CE"/>
        <family val="2"/>
      </rPr>
      <t xml:space="preserve">
  - ochrana čepů proti poškození a znečištění během násl. prací</t>
    </r>
  </si>
  <si>
    <r>
      <t xml:space="preserve">.- lešení (lávka) ve vývaru
</t>
    </r>
    <r>
      <rPr>
        <i/>
        <sz val="10"/>
        <rFont val="Arial CE"/>
        <family val="2"/>
      </rPr>
      <t xml:space="preserve">  - montáž, manipulace, demontáž, pronájem</t>
    </r>
  </si>
  <si>
    <r>
      <t xml:space="preserve">.- pomocné konstrukce - vozíky, háky, závěsy
</t>
    </r>
    <r>
      <rPr>
        <i/>
        <sz val="10"/>
        <rFont val="Arial CE"/>
        <family val="2"/>
      </rPr>
      <t xml:space="preserve">  - doprava, manipulace, montáž,demontáž</t>
    </r>
  </si>
  <si>
    <r>
      <t xml:space="preserve">.- elektroinstalační materiál - zapojení čidla pohybu stojanu pohonu
</t>
    </r>
    <r>
      <rPr>
        <i/>
        <sz val="10"/>
        <color indexed="8"/>
        <rFont val="Arial CE"/>
        <family val="2"/>
      </rPr>
      <t xml:space="preserve">  -  kabely, chráničky
  - rozvaděčě s výbavou apod.
  - upevňovací materiál</t>
    </r>
  </si>
  <si>
    <r>
      <t xml:space="preserve">.- zařízení staveniště, přístup
</t>
    </r>
    <r>
      <rPr>
        <i/>
        <sz val="10"/>
        <rFont val="Arial CE"/>
        <family val="2"/>
      </rPr>
      <t xml:space="preserve">  - objekty ZS a zajištění pracoviště
  - zajištění přístupu k obtokové štole
  - úklid pracoviště i přístupu po dokončení</t>
    </r>
  </si>
  <si>
    <t>E.1.</t>
  </si>
  <si>
    <t>E.1.1.</t>
  </si>
  <si>
    <t>E.1.2.</t>
  </si>
  <si>
    <r>
      <t xml:space="preserve">.- příprava povrchů OK- mechanizované na PMa (dle ČSN EN ISO 8501-1až3)
</t>
    </r>
    <r>
      <rPr>
        <i/>
        <sz val="10"/>
        <color indexed="8"/>
        <rFont val="Arial CE"/>
        <family val="2"/>
      </rPr>
      <t xml:space="preserve">  - poškozená místa nátěrů tělesa (nátěrový systém 1 - TZ D.1.8.) 
  - okraje budou upraveny pro následné stěrkování EP hmotou
  - vnitřní obvod montážního sváru tělesa segmentu (0.16 m</t>
    </r>
    <r>
      <rPr>
        <i/>
        <vertAlign val="superscript"/>
        <sz val="10"/>
        <color indexed="8"/>
        <rFont val="Arial CE"/>
        <family val="2"/>
      </rPr>
      <t>2</t>
    </r>
    <r>
      <rPr>
        <i/>
        <sz val="10"/>
        <color indexed="8"/>
        <rFont val="Arial CE"/>
        <family val="2"/>
      </rPr>
      <t>)
  - poškozený nátěr čelní desky s těsnícícmi lištami (0.23 m</t>
    </r>
    <r>
      <rPr>
        <i/>
        <vertAlign val="superscript"/>
        <sz val="10"/>
        <color indexed="8"/>
        <rFont val="Arial CE"/>
        <family val="2"/>
      </rPr>
      <t>2</t>
    </r>
    <r>
      <rPr>
        <i/>
        <sz val="10"/>
        <color indexed="8"/>
        <rFont val="Arial CE"/>
        <family val="2"/>
      </rPr>
      <t>)
  - dosedací body na spodní desce pod výtokem (0.02 m2)</t>
    </r>
  </si>
  <si>
    <r>
      <t xml:space="preserve">.- povrchová ochrana OK (EP, Im1, VH - 500 </t>
    </r>
    <r>
      <rPr>
        <sz val="10"/>
        <color indexed="8"/>
        <rFont val="Symbol"/>
        <family val="1"/>
      </rPr>
      <t>m</t>
    </r>
    <r>
      <rPr>
        <sz val="10"/>
        <color indexed="8"/>
        <rFont val="Arial CE"/>
        <family val="2"/>
      </rPr>
      <t xml:space="preserve">m, 2-3 vrstvy
    (nátěrový systém 2 - TZ D.1.8.)
 </t>
    </r>
    <r>
      <rPr>
        <i/>
        <sz val="10"/>
        <color indexed="8"/>
        <rFont val="Arial CE"/>
        <family val="2"/>
      </rPr>
      <t xml:space="preserve">  -  hradící deska vnější povrch ze vzdušní strany včetně štítu a deflektoru
   -  prostup stropem strojovny a opěrná desky stojanu pohonu
   - válec pohonu
   - kotevní deska a lišty štítu pohonu (strop strojovny)</t>
    </r>
  </si>
  <si>
    <r>
      <t xml:space="preserve">.- povrchová ochrana OK (EP, Im1, VH - 1000 </t>
    </r>
    <r>
      <rPr>
        <sz val="10"/>
        <color indexed="8"/>
        <rFont val="Symbol"/>
        <family val="1"/>
      </rPr>
      <t>m</t>
    </r>
    <r>
      <rPr>
        <sz val="10"/>
        <color indexed="8"/>
        <rFont val="Arial CE"/>
        <family val="2"/>
      </rPr>
      <t xml:space="preserve">m, 2-3 vrstvy
    (nátěrový systém 1 - TZ D.1.8.)
 </t>
    </r>
    <r>
      <rPr>
        <i/>
        <sz val="10"/>
        <color indexed="8"/>
        <rFont val="Arial CE"/>
        <family val="2"/>
      </rPr>
      <t xml:space="preserve">  -  hradící deska vnitřní povrch ze strany segmentu včetně štítu a deflektoru</t>
    </r>
  </si>
  <si>
    <r>
      <t xml:space="preserve">.- oprava povrchové ochrany OK stěrkováním
    EP, Im1, VH - 1000 </t>
    </r>
    <r>
      <rPr>
        <sz val="10"/>
        <color indexed="8"/>
        <rFont val="Symbol"/>
        <family val="1"/>
      </rPr>
      <t>m</t>
    </r>
    <r>
      <rPr>
        <sz val="10"/>
        <color indexed="8"/>
        <rFont val="Arial CE"/>
        <family val="2"/>
      </rPr>
      <t xml:space="preserve">m, nátěrový systém 1 - TZ D.1.8.
 </t>
    </r>
    <r>
      <rPr>
        <i/>
        <sz val="10"/>
        <color indexed="8"/>
        <rFont val="Arial CE"/>
        <family val="2"/>
      </rPr>
      <t xml:space="preserve">  - montážní svar uvnitř tělesa po obvodu (80%) v šíři 50 mm
  - čelní štít po obvodu vyústění (30%)
  - drážky mezi dosadacími lištami - celé</t>
    </r>
  </si>
  <si>
    <r>
      <t xml:space="preserve">.- výměna těsnění hradící desky
</t>
    </r>
    <r>
      <rPr>
        <i/>
        <sz val="10"/>
        <rFont val="Arial CE"/>
        <family val="2"/>
      </rPr>
      <t xml:space="preserve">   - demontáž přítlačných lišt s vyjmutím starého těsnění
   - tvarová úprava nového těsnění
   - montáž nového těsnění a revidovaných lišt s náhradou spojovacího materiálu
  - těsnění bude do drážky vlepeno dhodným lepidlem na pryž x kov</t>
    </r>
  </si>
  <si>
    <t>.- konzervace a promazání táhla pohonu 
   - promazání trapézového šroubu, pístu (viz TZ D.1.8.)
   - konzervace pístu v šachtě a jeho závěsného oka (vhodný konzervační vosk)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</si>
</sst>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č&quot;_-;\-* #,##0\ &quot;Kč&quot;_-;_-* &quot;-&quot;\ &quot;Kč&quot;_-;_-@_-"/>
    <numFmt numFmtId="164" formatCode="_-* #,##0.00\ _K_č_-;\-* #,##0.00\ _K_č_-;_-* &quot;-&quot;??\ _K_č_-;_-@_-"/>
    <numFmt numFmtId="165" formatCode="#,##0\ &quot;Kč&quot;"/>
    <numFmt numFmtId="166" formatCode="0.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i/>
      <sz val="12"/>
      <name val="Arial CE"/>
      <family val="2"/>
    </font>
    <font>
      <b/>
      <sz val="12"/>
      <name val="Helv"/>
      <family val="2"/>
    </font>
    <font>
      <sz val="10"/>
      <name val="Helv"/>
      <family val="2"/>
    </font>
    <font>
      <b/>
      <sz val="20"/>
      <name val="Arial CE"/>
      <family val="2"/>
    </font>
    <font>
      <b/>
      <sz val="10"/>
      <name val="Helv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vertAlign val="superscript"/>
      <sz val="11"/>
      <color theme="1"/>
      <name val="Calibri"/>
      <family val="2"/>
      <scheme val="minor"/>
    </font>
    <font>
      <sz val="10"/>
      <color indexed="8"/>
      <name val="Symbol"/>
      <family val="1"/>
    </font>
    <font>
      <i/>
      <sz val="10"/>
      <color indexed="8"/>
      <name val="Arial CE"/>
      <family val="2"/>
    </font>
    <font>
      <b/>
      <sz val="10"/>
      <color indexed="8"/>
      <name val="Arial CE"/>
      <family val="2"/>
    </font>
    <font>
      <b/>
      <i/>
      <sz val="10"/>
      <name val="Arial CE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i/>
      <vertAlign val="superscript"/>
      <sz val="10"/>
      <color indexed="8"/>
      <name val="Arial CE"/>
      <family val="2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3">
    <xf numFmtId="0" fontId="0" fillId="0" borderId="0" xfId="0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6" fillId="0" borderId="0" xfId="0" applyFont="1" applyFill="1" applyBorder="1"/>
    <xf numFmtId="0" fontId="6" fillId="0" borderId="0" xfId="0" applyFont="1" applyFill="1"/>
    <xf numFmtId="0" fontId="4" fillId="0" borderId="1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vertical="center" wrapText="1"/>
    </xf>
    <xf numFmtId="164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65" fontId="0" fillId="0" borderId="13" xfId="0" applyNumberFormat="1" applyFill="1" applyBorder="1" applyAlignment="1">
      <alignment vertical="center"/>
    </xf>
    <xf numFmtId="42" fontId="0" fillId="0" borderId="14" xfId="0" applyNumberFormat="1" applyFill="1" applyBorder="1" applyAlignment="1">
      <alignment vertical="center"/>
    </xf>
    <xf numFmtId="49" fontId="4" fillId="0" borderId="15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166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/>
    </xf>
    <xf numFmtId="0" fontId="5" fillId="0" borderId="0" xfId="0" applyFont="1" applyBorder="1"/>
    <xf numFmtId="0" fontId="13" fillId="0" borderId="16" xfId="0" applyFont="1" applyFill="1" applyBorder="1" applyAlignment="1">
      <alignment vertical="center" wrapText="1"/>
    </xf>
    <xf numFmtId="4" fontId="0" fillId="0" borderId="17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5" fontId="0" fillId="0" borderId="17" xfId="0" applyNumberFormat="1" applyFill="1" applyBorder="1" applyAlignment="1">
      <alignment horizontal="right" vertical="center"/>
    </xf>
    <xf numFmtId="42" fontId="0" fillId="0" borderId="18" xfId="0" applyNumberFormat="1" applyFill="1" applyBorder="1" applyAlignment="1">
      <alignment vertical="center"/>
    </xf>
    <xf numFmtId="49" fontId="3" fillId="0" borderId="19" xfId="0" applyNumberFormat="1" applyFont="1" applyFill="1" applyBorder="1" applyAlignment="1">
      <alignment vertical="center" wrapText="1"/>
    </xf>
    <xf numFmtId="164" fontId="4" fillId="0" borderId="20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165" fontId="4" fillId="0" borderId="20" xfId="0" applyNumberFormat="1" applyFont="1" applyFill="1" applyBorder="1" applyAlignment="1">
      <alignment vertical="center"/>
    </xf>
    <xf numFmtId="42" fontId="0" fillId="0" borderId="21" xfId="0" applyNumberFormat="1" applyFill="1" applyBorder="1" applyAlignment="1">
      <alignment vertical="center"/>
    </xf>
    <xf numFmtId="0" fontId="0" fillId="0" borderId="6" xfId="0" applyNumberFormat="1" applyFill="1" applyBorder="1" applyAlignment="1">
      <alignment horizontal="center" vertical="center"/>
    </xf>
    <xf numFmtId="165" fontId="0" fillId="0" borderId="6" xfId="0" applyNumberFormat="1" applyFill="1" applyBorder="1" applyAlignment="1">
      <alignment horizontal="right" vertical="center"/>
    </xf>
    <xf numFmtId="42" fontId="0" fillId="0" borderId="22" xfId="0" applyNumberForma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5" fontId="0" fillId="0" borderId="24" xfId="0" applyNumberFormat="1" applyFill="1" applyBorder="1" applyAlignment="1">
      <alignment horizontal="right" vertical="center"/>
    </xf>
    <xf numFmtId="4" fontId="2" fillId="0" borderId="24" xfId="0" applyNumberFormat="1" applyFont="1" applyFill="1" applyBorder="1" applyAlignment="1">
      <alignment horizontal="center" vertical="center"/>
    </xf>
    <xf numFmtId="165" fontId="2" fillId="0" borderId="25" xfId="0" applyNumberFormat="1" applyFont="1" applyFill="1" applyBorder="1" applyAlignment="1">
      <alignment vertical="center"/>
    </xf>
    <xf numFmtId="0" fontId="17" fillId="0" borderId="23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165" fontId="2" fillId="0" borderId="22" xfId="0" applyNumberFormat="1" applyFont="1" applyFill="1" applyBorder="1" applyAlignment="1">
      <alignment vertical="center"/>
    </xf>
    <xf numFmtId="42" fontId="2" fillId="0" borderId="22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2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42" fontId="4" fillId="0" borderId="27" xfId="0" applyNumberFormat="1" applyFont="1" applyFill="1" applyBorder="1" applyAlignment="1">
      <alignment/>
    </xf>
    <xf numFmtId="0" fontId="18" fillId="0" borderId="2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 wrapText="1"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 wrapText="1"/>
    </xf>
    <xf numFmtId="42" fontId="4" fillId="0" borderId="14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49" fontId="4" fillId="0" borderId="16" xfId="0" applyNumberFormat="1" applyFont="1" applyFill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165" fontId="4" fillId="0" borderId="17" xfId="0" applyNumberFormat="1" applyFont="1" applyFill="1" applyBorder="1" applyAlignment="1">
      <alignment horizontal="right"/>
    </xf>
    <xf numFmtId="42" fontId="4" fillId="0" borderId="18" xfId="0" applyNumberFormat="1" applyFont="1" applyFill="1" applyBorder="1" applyAlignment="1">
      <alignment/>
    </xf>
    <xf numFmtId="165" fontId="4" fillId="0" borderId="6" xfId="0" applyNumberFormat="1" applyFont="1" applyFill="1" applyBorder="1" applyAlignment="1">
      <alignment/>
    </xf>
    <xf numFmtId="165" fontId="7" fillId="0" borderId="22" xfId="0" applyNumberFormat="1" applyFont="1" applyFill="1" applyBorder="1" applyAlignment="1">
      <alignment/>
    </xf>
    <xf numFmtId="0" fontId="3" fillId="0" borderId="0" xfId="0" applyFont="1" applyFill="1" applyBorder="1"/>
    <xf numFmtId="42" fontId="2" fillId="0" borderId="14" xfId="0" applyNumberFormat="1" applyFont="1" applyFill="1" applyBorder="1" applyAlignment="1">
      <alignment vertical="center"/>
    </xf>
    <xf numFmtId="166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2" fontId="0" fillId="0" borderId="14" xfId="0" applyNumberFormat="1" applyFont="1" applyFill="1" applyBorder="1" applyAlignment="1">
      <alignment vertical="center"/>
    </xf>
    <xf numFmtId="42" fontId="2" fillId="0" borderId="18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vertical="center"/>
    </xf>
    <xf numFmtId="49" fontId="12" fillId="0" borderId="12" xfId="0" applyNumberFormat="1" applyFont="1" applyFill="1" applyBorder="1" applyAlignment="1">
      <alignment vertical="center" wrapText="1"/>
    </xf>
    <xf numFmtId="166" fontId="0" fillId="0" borderId="17" xfId="0" applyNumberFormat="1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165" fontId="0" fillId="2" borderId="13" xfId="0" applyNumberForma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5" fontId="0" fillId="2" borderId="5" xfId="0" applyNumberFormat="1" applyFill="1" applyBorder="1" applyAlignment="1">
      <alignment horizontal="right" vertical="center"/>
    </xf>
    <xf numFmtId="165" fontId="0" fillId="2" borderId="17" xfId="0" applyNumberFormat="1" applyFill="1" applyBorder="1" applyAlignment="1">
      <alignment horizontal="right" vertical="center"/>
    </xf>
    <xf numFmtId="165" fontId="0" fillId="2" borderId="5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 topLeftCell="A1">
      <selection activeCell="B17" sqref="B17"/>
    </sheetView>
  </sheetViews>
  <sheetFormatPr defaultColWidth="9.140625" defaultRowHeight="15"/>
  <cols>
    <col min="1" max="1" width="10.421875" style="0" customWidth="1"/>
    <col min="2" max="2" width="29.140625" style="0" customWidth="1"/>
    <col min="3" max="3" width="12.140625" style="0" customWidth="1"/>
    <col min="4" max="4" width="12.57421875" style="0" customWidth="1"/>
    <col min="5" max="5" width="5.421875" style="0" customWidth="1"/>
    <col min="6" max="6" width="7.57421875" style="0" customWidth="1"/>
    <col min="7" max="7" width="9.57421875" style="0" customWidth="1"/>
    <col min="8" max="8" width="15.00390625" style="0" customWidth="1"/>
    <col min="11" max="11" width="11.57421875" style="0" customWidth="1"/>
    <col min="258" max="258" width="12.7109375" style="0" bestFit="1" customWidth="1"/>
    <col min="514" max="514" width="12.7109375" style="0" bestFit="1" customWidth="1"/>
    <col min="770" max="770" width="12.7109375" style="0" bestFit="1" customWidth="1"/>
    <col min="1026" max="1026" width="12.7109375" style="0" bestFit="1" customWidth="1"/>
    <col min="1282" max="1282" width="12.7109375" style="0" bestFit="1" customWidth="1"/>
    <col min="1538" max="1538" width="12.7109375" style="0" bestFit="1" customWidth="1"/>
    <col min="1794" max="1794" width="12.7109375" style="0" bestFit="1" customWidth="1"/>
    <col min="2050" max="2050" width="12.7109375" style="0" bestFit="1" customWidth="1"/>
    <col min="2306" max="2306" width="12.7109375" style="0" bestFit="1" customWidth="1"/>
    <col min="2562" max="2562" width="12.7109375" style="0" bestFit="1" customWidth="1"/>
    <col min="2818" max="2818" width="12.7109375" style="0" bestFit="1" customWidth="1"/>
    <col min="3074" max="3074" width="12.7109375" style="0" bestFit="1" customWidth="1"/>
    <col min="3330" max="3330" width="12.7109375" style="0" bestFit="1" customWidth="1"/>
    <col min="3586" max="3586" width="12.7109375" style="0" bestFit="1" customWidth="1"/>
    <col min="3842" max="3842" width="12.7109375" style="0" bestFit="1" customWidth="1"/>
    <col min="4098" max="4098" width="12.7109375" style="0" bestFit="1" customWidth="1"/>
    <col min="4354" max="4354" width="12.7109375" style="0" bestFit="1" customWidth="1"/>
    <col min="4610" max="4610" width="12.7109375" style="0" bestFit="1" customWidth="1"/>
    <col min="4866" max="4866" width="12.7109375" style="0" bestFit="1" customWidth="1"/>
    <col min="5122" max="5122" width="12.7109375" style="0" bestFit="1" customWidth="1"/>
    <col min="5378" max="5378" width="12.7109375" style="0" bestFit="1" customWidth="1"/>
    <col min="5634" max="5634" width="12.7109375" style="0" bestFit="1" customWidth="1"/>
    <col min="5890" max="5890" width="12.7109375" style="0" bestFit="1" customWidth="1"/>
    <col min="6146" max="6146" width="12.7109375" style="0" bestFit="1" customWidth="1"/>
    <col min="6402" max="6402" width="12.7109375" style="0" bestFit="1" customWidth="1"/>
    <col min="6658" max="6658" width="12.7109375" style="0" bestFit="1" customWidth="1"/>
    <col min="6914" max="6914" width="12.7109375" style="0" bestFit="1" customWidth="1"/>
    <col min="7170" max="7170" width="12.7109375" style="0" bestFit="1" customWidth="1"/>
    <col min="7426" max="7426" width="12.7109375" style="0" bestFit="1" customWidth="1"/>
    <col min="7682" max="7682" width="12.7109375" style="0" bestFit="1" customWidth="1"/>
    <col min="7938" max="7938" width="12.7109375" style="0" bestFit="1" customWidth="1"/>
    <col min="8194" max="8194" width="12.7109375" style="0" bestFit="1" customWidth="1"/>
    <col min="8450" max="8450" width="12.7109375" style="0" bestFit="1" customWidth="1"/>
    <col min="8706" max="8706" width="12.7109375" style="0" bestFit="1" customWidth="1"/>
    <col min="8962" max="8962" width="12.7109375" style="0" bestFit="1" customWidth="1"/>
    <col min="9218" max="9218" width="12.7109375" style="0" bestFit="1" customWidth="1"/>
    <col min="9474" max="9474" width="12.7109375" style="0" bestFit="1" customWidth="1"/>
    <col min="9730" max="9730" width="12.7109375" style="0" bestFit="1" customWidth="1"/>
    <col min="9986" max="9986" width="12.7109375" style="0" bestFit="1" customWidth="1"/>
    <col min="10242" max="10242" width="12.7109375" style="0" bestFit="1" customWidth="1"/>
    <col min="10498" max="10498" width="12.7109375" style="0" bestFit="1" customWidth="1"/>
    <col min="10754" max="10754" width="12.7109375" style="0" bestFit="1" customWidth="1"/>
    <col min="11010" max="11010" width="12.7109375" style="0" bestFit="1" customWidth="1"/>
    <col min="11266" max="11266" width="12.7109375" style="0" bestFit="1" customWidth="1"/>
    <col min="11522" max="11522" width="12.7109375" style="0" bestFit="1" customWidth="1"/>
    <col min="11778" max="11778" width="12.7109375" style="0" bestFit="1" customWidth="1"/>
    <col min="12034" max="12034" width="12.7109375" style="0" bestFit="1" customWidth="1"/>
    <col min="12290" max="12290" width="12.7109375" style="0" bestFit="1" customWidth="1"/>
    <col min="12546" max="12546" width="12.7109375" style="0" bestFit="1" customWidth="1"/>
    <col min="12802" max="12802" width="12.7109375" style="0" bestFit="1" customWidth="1"/>
    <col min="13058" max="13058" width="12.7109375" style="0" bestFit="1" customWidth="1"/>
    <col min="13314" max="13314" width="12.7109375" style="0" bestFit="1" customWidth="1"/>
    <col min="13570" max="13570" width="12.7109375" style="0" bestFit="1" customWidth="1"/>
    <col min="13826" max="13826" width="12.7109375" style="0" bestFit="1" customWidth="1"/>
    <col min="14082" max="14082" width="12.7109375" style="0" bestFit="1" customWidth="1"/>
    <col min="14338" max="14338" width="12.7109375" style="0" bestFit="1" customWidth="1"/>
    <col min="14594" max="14594" width="12.7109375" style="0" bestFit="1" customWidth="1"/>
    <col min="14850" max="14850" width="12.7109375" style="0" bestFit="1" customWidth="1"/>
    <col min="15106" max="15106" width="12.7109375" style="0" bestFit="1" customWidth="1"/>
    <col min="15362" max="15362" width="12.7109375" style="0" bestFit="1" customWidth="1"/>
    <col min="15618" max="15618" width="12.7109375" style="0" bestFit="1" customWidth="1"/>
    <col min="15874" max="15874" width="12.7109375" style="0" bestFit="1" customWidth="1"/>
    <col min="16130" max="16130" width="12.7109375" style="0" bestFit="1" customWidth="1"/>
  </cols>
  <sheetData>
    <row r="1" spans="1:3" s="3" customFormat="1" ht="20.25">
      <c r="A1" s="5" t="s">
        <v>80</v>
      </c>
      <c r="B1" s="5" t="s">
        <v>23</v>
      </c>
      <c r="C1" s="2"/>
    </row>
    <row r="2" s="3" customFormat="1" ht="12.75">
      <c r="B2" s="2"/>
    </row>
    <row r="3" spans="1:3" s="3" customFormat="1" ht="15.75">
      <c r="A3" s="1" t="s">
        <v>4</v>
      </c>
      <c r="C3" s="2"/>
    </row>
    <row r="4" ht="20.25">
      <c r="A4" s="4" t="s">
        <v>34</v>
      </c>
    </row>
    <row r="6" spans="1:2" ht="15.75">
      <c r="A6" s="58" t="s">
        <v>81</v>
      </c>
      <c r="B6" s="58" t="s">
        <v>21</v>
      </c>
    </row>
    <row r="7" spans="1:2" ht="15.75">
      <c r="A7" s="58" t="s">
        <v>82</v>
      </c>
      <c r="B7" s="58" t="s">
        <v>22</v>
      </c>
    </row>
    <row r="8" spans="1:2" ht="15.75">
      <c r="A8" s="58"/>
      <c r="B8" s="58"/>
    </row>
    <row r="9" spans="1:2" ht="15.75">
      <c r="A9" s="58"/>
      <c r="B9" s="58"/>
    </row>
    <row r="10" spans="1:2" ht="15.75">
      <c r="A10" s="58"/>
      <c r="B10" s="58"/>
    </row>
    <row r="11" spans="1:2" ht="15.75">
      <c r="A11" s="58"/>
      <c r="B11" s="58"/>
    </row>
    <row r="12" spans="1:2" ht="15.75">
      <c r="A12" s="58"/>
      <c r="B12" s="58"/>
    </row>
    <row r="13" ht="15">
      <c r="A13" s="114" t="s">
        <v>30</v>
      </c>
    </row>
    <row r="14" spans="1:2" ht="15">
      <c r="A14" s="114"/>
      <c r="B14" t="s">
        <v>0</v>
      </c>
    </row>
    <row r="15" spans="1:2" ht="15">
      <c r="A15" t="s">
        <v>36</v>
      </c>
      <c r="B15" t="s">
        <v>35</v>
      </c>
    </row>
    <row r="17" spans="1:2" ht="15">
      <c r="A17" t="s">
        <v>31</v>
      </c>
      <c r="B17" t="s">
        <v>32</v>
      </c>
    </row>
  </sheetData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 topLeftCell="A1">
      <selection activeCell="I18" sqref="I18"/>
    </sheetView>
  </sheetViews>
  <sheetFormatPr defaultColWidth="9.140625" defaultRowHeight="15"/>
  <cols>
    <col min="1" max="1" width="11.28125" style="86" customWidth="1"/>
    <col min="2" max="2" width="49.421875" style="86" customWidth="1"/>
    <col min="3" max="3" width="8.421875" style="2" customWidth="1"/>
    <col min="4" max="4" width="16.00390625" style="86" customWidth="1"/>
    <col min="5" max="5" width="15.8515625" style="86" customWidth="1"/>
    <col min="6" max="256" width="9.140625" style="86" customWidth="1"/>
    <col min="257" max="257" width="31.8515625" style="86" customWidth="1"/>
    <col min="258" max="258" width="60.140625" style="86" customWidth="1"/>
    <col min="259" max="259" width="8.421875" style="86" customWidth="1"/>
    <col min="260" max="260" width="17.7109375" style="86" customWidth="1"/>
    <col min="261" max="261" width="19.7109375" style="86" customWidth="1"/>
    <col min="262" max="512" width="9.140625" style="86" customWidth="1"/>
    <col min="513" max="513" width="31.8515625" style="86" customWidth="1"/>
    <col min="514" max="514" width="60.140625" style="86" customWidth="1"/>
    <col min="515" max="515" width="8.421875" style="86" customWidth="1"/>
    <col min="516" max="516" width="17.7109375" style="86" customWidth="1"/>
    <col min="517" max="517" width="19.7109375" style="86" customWidth="1"/>
    <col min="518" max="768" width="9.140625" style="86" customWidth="1"/>
    <col min="769" max="769" width="31.8515625" style="86" customWidth="1"/>
    <col min="770" max="770" width="60.140625" style="86" customWidth="1"/>
    <col min="771" max="771" width="8.421875" style="86" customWidth="1"/>
    <col min="772" max="772" width="17.7109375" style="86" customWidth="1"/>
    <col min="773" max="773" width="19.7109375" style="86" customWidth="1"/>
    <col min="774" max="1024" width="9.140625" style="86" customWidth="1"/>
    <col min="1025" max="1025" width="31.8515625" style="86" customWidth="1"/>
    <col min="1026" max="1026" width="60.140625" style="86" customWidth="1"/>
    <col min="1027" max="1027" width="8.421875" style="86" customWidth="1"/>
    <col min="1028" max="1028" width="17.7109375" style="86" customWidth="1"/>
    <col min="1029" max="1029" width="19.7109375" style="86" customWidth="1"/>
    <col min="1030" max="1280" width="9.140625" style="86" customWidth="1"/>
    <col min="1281" max="1281" width="31.8515625" style="86" customWidth="1"/>
    <col min="1282" max="1282" width="60.140625" style="86" customWidth="1"/>
    <col min="1283" max="1283" width="8.421875" style="86" customWidth="1"/>
    <col min="1284" max="1284" width="17.7109375" style="86" customWidth="1"/>
    <col min="1285" max="1285" width="19.7109375" style="86" customWidth="1"/>
    <col min="1286" max="1536" width="9.140625" style="86" customWidth="1"/>
    <col min="1537" max="1537" width="31.8515625" style="86" customWidth="1"/>
    <col min="1538" max="1538" width="60.140625" style="86" customWidth="1"/>
    <col min="1539" max="1539" width="8.421875" style="86" customWidth="1"/>
    <col min="1540" max="1540" width="17.7109375" style="86" customWidth="1"/>
    <col min="1541" max="1541" width="19.7109375" style="86" customWidth="1"/>
    <col min="1542" max="1792" width="9.140625" style="86" customWidth="1"/>
    <col min="1793" max="1793" width="31.8515625" style="86" customWidth="1"/>
    <col min="1794" max="1794" width="60.140625" style="86" customWidth="1"/>
    <col min="1795" max="1795" width="8.421875" style="86" customWidth="1"/>
    <col min="1796" max="1796" width="17.7109375" style="86" customWidth="1"/>
    <col min="1797" max="1797" width="19.7109375" style="86" customWidth="1"/>
    <col min="1798" max="2048" width="9.140625" style="86" customWidth="1"/>
    <col min="2049" max="2049" width="31.8515625" style="86" customWidth="1"/>
    <col min="2050" max="2050" width="60.140625" style="86" customWidth="1"/>
    <col min="2051" max="2051" width="8.421875" style="86" customWidth="1"/>
    <col min="2052" max="2052" width="17.7109375" style="86" customWidth="1"/>
    <col min="2053" max="2053" width="19.7109375" style="86" customWidth="1"/>
    <col min="2054" max="2304" width="9.140625" style="86" customWidth="1"/>
    <col min="2305" max="2305" width="31.8515625" style="86" customWidth="1"/>
    <col min="2306" max="2306" width="60.140625" style="86" customWidth="1"/>
    <col min="2307" max="2307" width="8.421875" style="86" customWidth="1"/>
    <col min="2308" max="2308" width="17.7109375" style="86" customWidth="1"/>
    <col min="2309" max="2309" width="19.7109375" style="86" customWidth="1"/>
    <col min="2310" max="2560" width="9.140625" style="86" customWidth="1"/>
    <col min="2561" max="2561" width="31.8515625" style="86" customWidth="1"/>
    <col min="2562" max="2562" width="60.140625" style="86" customWidth="1"/>
    <col min="2563" max="2563" width="8.421875" style="86" customWidth="1"/>
    <col min="2564" max="2564" width="17.7109375" style="86" customWidth="1"/>
    <col min="2565" max="2565" width="19.7109375" style="86" customWidth="1"/>
    <col min="2566" max="2816" width="9.140625" style="86" customWidth="1"/>
    <col min="2817" max="2817" width="31.8515625" style="86" customWidth="1"/>
    <col min="2818" max="2818" width="60.140625" style="86" customWidth="1"/>
    <col min="2819" max="2819" width="8.421875" style="86" customWidth="1"/>
    <col min="2820" max="2820" width="17.7109375" style="86" customWidth="1"/>
    <col min="2821" max="2821" width="19.7109375" style="86" customWidth="1"/>
    <col min="2822" max="3072" width="9.140625" style="86" customWidth="1"/>
    <col min="3073" max="3073" width="31.8515625" style="86" customWidth="1"/>
    <col min="3074" max="3074" width="60.140625" style="86" customWidth="1"/>
    <col min="3075" max="3075" width="8.421875" style="86" customWidth="1"/>
    <col min="3076" max="3076" width="17.7109375" style="86" customWidth="1"/>
    <col min="3077" max="3077" width="19.7109375" style="86" customWidth="1"/>
    <col min="3078" max="3328" width="9.140625" style="86" customWidth="1"/>
    <col min="3329" max="3329" width="31.8515625" style="86" customWidth="1"/>
    <col min="3330" max="3330" width="60.140625" style="86" customWidth="1"/>
    <col min="3331" max="3331" width="8.421875" style="86" customWidth="1"/>
    <col min="3332" max="3332" width="17.7109375" style="86" customWidth="1"/>
    <col min="3333" max="3333" width="19.7109375" style="86" customWidth="1"/>
    <col min="3334" max="3584" width="9.140625" style="86" customWidth="1"/>
    <col min="3585" max="3585" width="31.8515625" style="86" customWidth="1"/>
    <col min="3586" max="3586" width="60.140625" style="86" customWidth="1"/>
    <col min="3587" max="3587" width="8.421875" style="86" customWidth="1"/>
    <col min="3588" max="3588" width="17.7109375" style="86" customWidth="1"/>
    <col min="3589" max="3589" width="19.7109375" style="86" customWidth="1"/>
    <col min="3590" max="3840" width="9.140625" style="86" customWidth="1"/>
    <col min="3841" max="3841" width="31.8515625" style="86" customWidth="1"/>
    <col min="3842" max="3842" width="60.140625" style="86" customWidth="1"/>
    <col min="3843" max="3843" width="8.421875" style="86" customWidth="1"/>
    <col min="3844" max="3844" width="17.7109375" style="86" customWidth="1"/>
    <col min="3845" max="3845" width="19.7109375" style="86" customWidth="1"/>
    <col min="3846" max="4096" width="9.140625" style="86" customWidth="1"/>
    <col min="4097" max="4097" width="31.8515625" style="86" customWidth="1"/>
    <col min="4098" max="4098" width="60.140625" style="86" customWidth="1"/>
    <col min="4099" max="4099" width="8.421875" style="86" customWidth="1"/>
    <col min="4100" max="4100" width="17.7109375" style="86" customWidth="1"/>
    <col min="4101" max="4101" width="19.7109375" style="86" customWidth="1"/>
    <col min="4102" max="4352" width="9.140625" style="86" customWidth="1"/>
    <col min="4353" max="4353" width="31.8515625" style="86" customWidth="1"/>
    <col min="4354" max="4354" width="60.140625" style="86" customWidth="1"/>
    <col min="4355" max="4355" width="8.421875" style="86" customWidth="1"/>
    <col min="4356" max="4356" width="17.7109375" style="86" customWidth="1"/>
    <col min="4357" max="4357" width="19.7109375" style="86" customWidth="1"/>
    <col min="4358" max="4608" width="9.140625" style="86" customWidth="1"/>
    <col min="4609" max="4609" width="31.8515625" style="86" customWidth="1"/>
    <col min="4610" max="4610" width="60.140625" style="86" customWidth="1"/>
    <col min="4611" max="4611" width="8.421875" style="86" customWidth="1"/>
    <col min="4612" max="4612" width="17.7109375" style="86" customWidth="1"/>
    <col min="4613" max="4613" width="19.7109375" style="86" customWidth="1"/>
    <col min="4614" max="4864" width="9.140625" style="86" customWidth="1"/>
    <col min="4865" max="4865" width="31.8515625" style="86" customWidth="1"/>
    <col min="4866" max="4866" width="60.140625" style="86" customWidth="1"/>
    <col min="4867" max="4867" width="8.421875" style="86" customWidth="1"/>
    <col min="4868" max="4868" width="17.7109375" style="86" customWidth="1"/>
    <col min="4869" max="4869" width="19.7109375" style="86" customWidth="1"/>
    <col min="4870" max="5120" width="9.140625" style="86" customWidth="1"/>
    <col min="5121" max="5121" width="31.8515625" style="86" customWidth="1"/>
    <col min="5122" max="5122" width="60.140625" style="86" customWidth="1"/>
    <col min="5123" max="5123" width="8.421875" style="86" customWidth="1"/>
    <col min="5124" max="5124" width="17.7109375" style="86" customWidth="1"/>
    <col min="5125" max="5125" width="19.7109375" style="86" customWidth="1"/>
    <col min="5126" max="5376" width="9.140625" style="86" customWidth="1"/>
    <col min="5377" max="5377" width="31.8515625" style="86" customWidth="1"/>
    <col min="5378" max="5378" width="60.140625" style="86" customWidth="1"/>
    <col min="5379" max="5379" width="8.421875" style="86" customWidth="1"/>
    <col min="5380" max="5380" width="17.7109375" style="86" customWidth="1"/>
    <col min="5381" max="5381" width="19.7109375" style="86" customWidth="1"/>
    <col min="5382" max="5632" width="9.140625" style="86" customWidth="1"/>
    <col min="5633" max="5633" width="31.8515625" style="86" customWidth="1"/>
    <col min="5634" max="5634" width="60.140625" style="86" customWidth="1"/>
    <col min="5635" max="5635" width="8.421875" style="86" customWidth="1"/>
    <col min="5636" max="5636" width="17.7109375" style="86" customWidth="1"/>
    <col min="5637" max="5637" width="19.7109375" style="86" customWidth="1"/>
    <col min="5638" max="5888" width="9.140625" style="86" customWidth="1"/>
    <col min="5889" max="5889" width="31.8515625" style="86" customWidth="1"/>
    <col min="5890" max="5890" width="60.140625" style="86" customWidth="1"/>
    <col min="5891" max="5891" width="8.421875" style="86" customWidth="1"/>
    <col min="5892" max="5892" width="17.7109375" style="86" customWidth="1"/>
    <col min="5893" max="5893" width="19.7109375" style="86" customWidth="1"/>
    <col min="5894" max="6144" width="9.140625" style="86" customWidth="1"/>
    <col min="6145" max="6145" width="31.8515625" style="86" customWidth="1"/>
    <col min="6146" max="6146" width="60.140625" style="86" customWidth="1"/>
    <col min="6147" max="6147" width="8.421875" style="86" customWidth="1"/>
    <col min="6148" max="6148" width="17.7109375" style="86" customWidth="1"/>
    <col min="6149" max="6149" width="19.7109375" style="86" customWidth="1"/>
    <col min="6150" max="6400" width="9.140625" style="86" customWidth="1"/>
    <col min="6401" max="6401" width="31.8515625" style="86" customWidth="1"/>
    <col min="6402" max="6402" width="60.140625" style="86" customWidth="1"/>
    <col min="6403" max="6403" width="8.421875" style="86" customWidth="1"/>
    <col min="6404" max="6404" width="17.7109375" style="86" customWidth="1"/>
    <col min="6405" max="6405" width="19.7109375" style="86" customWidth="1"/>
    <col min="6406" max="6656" width="9.140625" style="86" customWidth="1"/>
    <col min="6657" max="6657" width="31.8515625" style="86" customWidth="1"/>
    <col min="6658" max="6658" width="60.140625" style="86" customWidth="1"/>
    <col min="6659" max="6659" width="8.421875" style="86" customWidth="1"/>
    <col min="6660" max="6660" width="17.7109375" style="86" customWidth="1"/>
    <col min="6661" max="6661" width="19.7109375" style="86" customWidth="1"/>
    <col min="6662" max="6912" width="9.140625" style="86" customWidth="1"/>
    <col min="6913" max="6913" width="31.8515625" style="86" customWidth="1"/>
    <col min="6914" max="6914" width="60.140625" style="86" customWidth="1"/>
    <col min="6915" max="6915" width="8.421875" style="86" customWidth="1"/>
    <col min="6916" max="6916" width="17.7109375" style="86" customWidth="1"/>
    <col min="6917" max="6917" width="19.7109375" style="86" customWidth="1"/>
    <col min="6918" max="7168" width="9.140625" style="86" customWidth="1"/>
    <col min="7169" max="7169" width="31.8515625" style="86" customWidth="1"/>
    <col min="7170" max="7170" width="60.140625" style="86" customWidth="1"/>
    <col min="7171" max="7171" width="8.421875" style="86" customWidth="1"/>
    <col min="7172" max="7172" width="17.7109375" style="86" customWidth="1"/>
    <col min="7173" max="7173" width="19.7109375" style="86" customWidth="1"/>
    <col min="7174" max="7424" width="9.140625" style="86" customWidth="1"/>
    <col min="7425" max="7425" width="31.8515625" style="86" customWidth="1"/>
    <col min="7426" max="7426" width="60.140625" style="86" customWidth="1"/>
    <col min="7427" max="7427" width="8.421875" style="86" customWidth="1"/>
    <col min="7428" max="7428" width="17.7109375" style="86" customWidth="1"/>
    <col min="7429" max="7429" width="19.7109375" style="86" customWidth="1"/>
    <col min="7430" max="7680" width="9.140625" style="86" customWidth="1"/>
    <col min="7681" max="7681" width="31.8515625" style="86" customWidth="1"/>
    <col min="7682" max="7682" width="60.140625" style="86" customWidth="1"/>
    <col min="7683" max="7683" width="8.421875" style="86" customWidth="1"/>
    <col min="7684" max="7684" width="17.7109375" style="86" customWidth="1"/>
    <col min="7685" max="7685" width="19.7109375" style="86" customWidth="1"/>
    <col min="7686" max="7936" width="9.140625" style="86" customWidth="1"/>
    <col min="7937" max="7937" width="31.8515625" style="86" customWidth="1"/>
    <col min="7938" max="7938" width="60.140625" style="86" customWidth="1"/>
    <col min="7939" max="7939" width="8.421875" style="86" customWidth="1"/>
    <col min="7940" max="7940" width="17.7109375" style="86" customWidth="1"/>
    <col min="7941" max="7941" width="19.7109375" style="86" customWidth="1"/>
    <col min="7942" max="8192" width="9.140625" style="86" customWidth="1"/>
    <col min="8193" max="8193" width="31.8515625" style="86" customWidth="1"/>
    <col min="8194" max="8194" width="60.140625" style="86" customWidth="1"/>
    <col min="8195" max="8195" width="8.421875" style="86" customWidth="1"/>
    <col min="8196" max="8196" width="17.7109375" style="86" customWidth="1"/>
    <col min="8197" max="8197" width="19.7109375" style="86" customWidth="1"/>
    <col min="8198" max="8448" width="9.140625" style="86" customWidth="1"/>
    <col min="8449" max="8449" width="31.8515625" style="86" customWidth="1"/>
    <col min="8450" max="8450" width="60.140625" style="86" customWidth="1"/>
    <col min="8451" max="8451" width="8.421875" style="86" customWidth="1"/>
    <col min="8452" max="8452" width="17.7109375" style="86" customWidth="1"/>
    <col min="8453" max="8453" width="19.7109375" style="86" customWidth="1"/>
    <col min="8454" max="8704" width="9.140625" style="86" customWidth="1"/>
    <col min="8705" max="8705" width="31.8515625" style="86" customWidth="1"/>
    <col min="8706" max="8706" width="60.140625" style="86" customWidth="1"/>
    <col min="8707" max="8707" width="8.421875" style="86" customWidth="1"/>
    <col min="8708" max="8708" width="17.7109375" style="86" customWidth="1"/>
    <col min="8709" max="8709" width="19.7109375" style="86" customWidth="1"/>
    <col min="8710" max="8960" width="9.140625" style="86" customWidth="1"/>
    <col min="8961" max="8961" width="31.8515625" style="86" customWidth="1"/>
    <col min="8962" max="8962" width="60.140625" style="86" customWidth="1"/>
    <col min="8963" max="8963" width="8.421875" style="86" customWidth="1"/>
    <col min="8964" max="8964" width="17.7109375" style="86" customWidth="1"/>
    <col min="8965" max="8965" width="19.7109375" style="86" customWidth="1"/>
    <col min="8966" max="9216" width="9.140625" style="86" customWidth="1"/>
    <col min="9217" max="9217" width="31.8515625" style="86" customWidth="1"/>
    <col min="9218" max="9218" width="60.140625" style="86" customWidth="1"/>
    <col min="9219" max="9219" width="8.421875" style="86" customWidth="1"/>
    <col min="9220" max="9220" width="17.7109375" style="86" customWidth="1"/>
    <col min="9221" max="9221" width="19.7109375" style="86" customWidth="1"/>
    <col min="9222" max="9472" width="9.140625" style="86" customWidth="1"/>
    <col min="9473" max="9473" width="31.8515625" style="86" customWidth="1"/>
    <col min="9474" max="9474" width="60.140625" style="86" customWidth="1"/>
    <col min="9475" max="9475" width="8.421875" style="86" customWidth="1"/>
    <col min="9476" max="9476" width="17.7109375" style="86" customWidth="1"/>
    <col min="9477" max="9477" width="19.7109375" style="86" customWidth="1"/>
    <col min="9478" max="9728" width="9.140625" style="86" customWidth="1"/>
    <col min="9729" max="9729" width="31.8515625" style="86" customWidth="1"/>
    <col min="9730" max="9730" width="60.140625" style="86" customWidth="1"/>
    <col min="9731" max="9731" width="8.421875" style="86" customWidth="1"/>
    <col min="9732" max="9732" width="17.7109375" style="86" customWidth="1"/>
    <col min="9733" max="9733" width="19.7109375" style="86" customWidth="1"/>
    <col min="9734" max="9984" width="9.140625" style="86" customWidth="1"/>
    <col min="9985" max="9985" width="31.8515625" style="86" customWidth="1"/>
    <col min="9986" max="9986" width="60.140625" style="86" customWidth="1"/>
    <col min="9987" max="9987" width="8.421875" style="86" customWidth="1"/>
    <col min="9988" max="9988" width="17.7109375" style="86" customWidth="1"/>
    <col min="9989" max="9989" width="19.7109375" style="86" customWidth="1"/>
    <col min="9990" max="10240" width="9.140625" style="86" customWidth="1"/>
    <col min="10241" max="10241" width="31.8515625" style="86" customWidth="1"/>
    <col min="10242" max="10242" width="60.140625" style="86" customWidth="1"/>
    <col min="10243" max="10243" width="8.421875" style="86" customWidth="1"/>
    <col min="10244" max="10244" width="17.7109375" style="86" customWidth="1"/>
    <col min="10245" max="10245" width="19.7109375" style="86" customWidth="1"/>
    <col min="10246" max="10496" width="9.140625" style="86" customWidth="1"/>
    <col min="10497" max="10497" width="31.8515625" style="86" customWidth="1"/>
    <col min="10498" max="10498" width="60.140625" style="86" customWidth="1"/>
    <col min="10499" max="10499" width="8.421875" style="86" customWidth="1"/>
    <col min="10500" max="10500" width="17.7109375" style="86" customWidth="1"/>
    <col min="10501" max="10501" width="19.7109375" style="86" customWidth="1"/>
    <col min="10502" max="10752" width="9.140625" style="86" customWidth="1"/>
    <col min="10753" max="10753" width="31.8515625" style="86" customWidth="1"/>
    <col min="10754" max="10754" width="60.140625" style="86" customWidth="1"/>
    <col min="10755" max="10755" width="8.421875" style="86" customWidth="1"/>
    <col min="10756" max="10756" width="17.7109375" style="86" customWidth="1"/>
    <col min="10757" max="10757" width="19.7109375" style="86" customWidth="1"/>
    <col min="10758" max="11008" width="9.140625" style="86" customWidth="1"/>
    <col min="11009" max="11009" width="31.8515625" style="86" customWidth="1"/>
    <col min="11010" max="11010" width="60.140625" style="86" customWidth="1"/>
    <col min="11011" max="11011" width="8.421875" style="86" customWidth="1"/>
    <col min="11012" max="11012" width="17.7109375" style="86" customWidth="1"/>
    <col min="11013" max="11013" width="19.7109375" style="86" customWidth="1"/>
    <col min="11014" max="11264" width="9.140625" style="86" customWidth="1"/>
    <col min="11265" max="11265" width="31.8515625" style="86" customWidth="1"/>
    <col min="11266" max="11266" width="60.140625" style="86" customWidth="1"/>
    <col min="11267" max="11267" width="8.421875" style="86" customWidth="1"/>
    <col min="11268" max="11268" width="17.7109375" style="86" customWidth="1"/>
    <col min="11269" max="11269" width="19.7109375" style="86" customWidth="1"/>
    <col min="11270" max="11520" width="9.140625" style="86" customWidth="1"/>
    <col min="11521" max="11521" width="31.8515625" style="86" customWidth="1"/>
    <col min="11522" max="11522" width="60.140625" style="86" customWidth="1"/>
    <col min="11523" max="11523" width="8.421875" style="86" customWidth="1"/>
    <col min="11524" max="11524" width="17.7109375" style="86" customWidth="1"/>
    <col min="11525" max="11525" width="19.7109375" style="86" customWidth="1"/>
    <col min="11526" max="11776" width="9.140625" style="86" customWidth="1"/>
    <col min="11777" max="11777" width="31.8515625" style="86" customWidth="1"/>
    <col min="11778" max="11778" width="60.140625" style="86" customWidth="1"/>
    <col min="11779" max="11779" width="8.421875" style="86" customWidth="1"/>
    <col min="11780" max="11780" width="17.7109375" style="86" customWidth="1"/>
    <col min="11781" max="11781" width="19.7109375" style="86" customWidth="1"/>
    <col min="11782" max="12032" width="9.140625" style="86" customWidth="1"/>
    <col min="12033" max="12033" width="31.8515625" style="86" customWidth="1"/>
    <col min="12034" max="12034" width="60.140625" style="86" customWidth="1"/>
    <col min="12035" max="12035" width="8.421875" style="86" customWidth="1"/>
    <col min="12036" max="12036" width="17.7109375" style="86" customWidth="1"/>
    <col min="12037" max="12037" width="19.7109375" style="86" customWidth="1"/>
    <col min="12038" max="12288" width="9.140625" style="86" customWidth="1"/>
    <col min="12289" max="12289" width="31.8515625" style="86" customWidth="1"/>
    <col min="12290" max="12290" width="60.140625" style="86" customWidth="1"/>
    <col min="12291" max="12291" width="8.421875" style="86" customWidth="1"/>
    <col min="12292" max="12292" width="17.7109375" style="86" customWidth="1"/>
    <col min="12293" max="12293" width="19.7109375" style="86" customWidth="1"/>
    <col min="12294" max="12544" width="9.140625" style="86" customWidth="1"/>
    <col min="12545" max="12545" width="31.8515625" style="86" customWidth="1"/>
    <col min="12546" max="12546" width="60.140625" style="86" customWidth="1"/>
    <col min="12547" max="12547" width="8.421875" style="86" customWidth="1"/>
    <col min="12548" max="12548" width="17.7109375" style="86" customWidth="1"/>
    <col min="12549" max="12549" width="19.7109375" style="86" customWidth="1"/>
    <col min="12550" max="12800" width="9.140625" style="86" customWidth="1"/>
    <col min="12801" max="12801" width="31.8515625" style="86" customWidth="1"/>
    <col min="12802" max="12802" width="60.140625" style="86" customWidth="1"/>
    <col min="12803" max="12803" width="8.421875" style="86" customWidth="1"/>
    <col min="12804" max="12804" width="17.7109375" style="86" customWidth="1"/>
    <col min="12805" max="12805" width="19.7109375" style="86" customWidth="1"/>
    <col min="12806" max="13056" width="9.140625" style="86" customWidth="1"/>
    <col min="13057" max="13057" width="31.8515625" style="86" customWidth="1"/>
    <col min="13058" max="13058" width="60.140625" style="86" customWidth="1"/>
    <col min="13059" max="13059" width="8.421875" style="86" customWidth="1"/>
    <col min="13060" max="13060" width="17.7109375" style="86" customWidth="1"/>
    <col min="13061" max="13061" width="19.7109375" style="86" customWidth="1"/>
    <col min="13062" max="13312" width="9.140625" style="86" customWidth="1"/>
    <col min="13313" max="13313" width="31.8515625" style="86" customWidth="1"/>
    <col min="13314" max="13314" width="60.140625" style="86" customWidth="1"/>
    <col min="13315" max="13315" width="8.421875" style="86" customWidth="1"/>
    <col min="13316" max="13316" width="17.7109375" style="86" customWidth="1"/>
    <col min="13317" max="13317" width="19.7109375" style="86" customWidth="1"/>
    <col min="13318" max="13568" width="9.140625" style="86" customWidth="1"/>
    <col min="13569" max="13569" width="31.8515625" style="86" customWidth="1"/>
    <col min="13570" max="13570" width="60.140625" style="86" customWidth="1"/>
    <col min="13571" max="13571" width="8.421875" style="86" customWidth="1"/>
    <col min="13572" max="13572" width="17.7109375" style="86" customWidth="1"/>
    <col min="13573" max="13573" width="19.7109375" style="86" customWidth="1"/>
    <col min="13574" max="13824" width="9.140625" style="86" customWidth="1"/>
    <col min="13825" max="13825" width="31.8515625" style="86" customWidth="1"/>
    <col min="13826" max="13826" width="60.140625" style="86" customWidth="1"/>
    <col min="13827" max="13827" width="8.421875" style="86" customWidth="1"/>
    <col min="13828" max="13828" width="17.7109375" style="86" customWidth="1"/>
    <col min="13829" max="13829" width="19.7109375" style="86" customWidth="1"/>
    <col min="13830" max="14080" width="9.140625" style="86" customWidth="1"/>
    <col min="14081" max="14081" width="31.8515625" style="86" customWidth="1"/>
    <col min="14082" max="14082" width="60.140625" style="86" customWidth="1"/>
    <col min="14083" max="14083" width="8.421875" style="86" customWidth="1"/>
    <col min="14084" max="14084" width="17.7109375" style="86" customWidth="1"/>
    <col min="14085" max="14085" width="19.7109375" style="86" customWidth="1"/>
    <col min="14086" max="14336" width="9.140625" style="86" customWidth="1"/>
    <col min="14337" max="14337" width="31.8515625" style="86" customWidth="1"/>
    <col min="14338" max="14338" width="60.140625" style="86" customWidth="1"/>
    <col min="14339" max="14339" width="8.421875" style="86" customWidth="1"/>
    <col min="14340" max="14340" width="17.7109375" style="86" customWidth="1"/>
    <col min="14341" max="14341" width="19.7109375" style="86" customWidth="1"/>
    <col min="14342" max="14592" width="9.140625" style="86" customWidth="1"/>
    <col min="14593" max="14593" width="31.8515625" style="86" customWidth="1"/>
    <col min="14594" max="14594" width="60.140625" style="86" customWidth="1"/>
    <col min="14595" max="14595" width="8.421875" style="86" customWidth="1"/>
    <col min="14596" max="14596" width="17.7109375" style="86" customWidth="1"/>
    <col min="14597" max="14597" width="19.7109375" style="86" customWidth="1"/>
    <col min="14598" max="14848" width="9.140625" style="86" customWidth="1"/>
    <col min="14849" max="14849" width="31.8515625" style="86" customWidth="1"/>
    <col min="14850" max="14850" width="60.140625" style="86" customWidth="1"/>
    <col min="14851" max="14851" width="8.421875" style="86" customWidth="1"/>
    <col min="14852" max="14852" width="17.7109375" style="86" customWidth="1"/>
    <col min="14853" max="14853" width="19.7109375" style="86" customWidth="1"/>
    <col min="14854" max="15104" width="9.140625" style="86" customWidth="1"/>
    <col min="15105" max="15105" width="31.8515625" style="86" customWidth="1"/>
    <col min="15106" max="15106" width="60.140625" style="86" customWidth="1"/>
    <col min="15107" max="15107" width="8.421875" style="86" customWidth="1"/>
    <col min="15108" max="15108" width="17.7109375" style="86" customWidth="1"/>
    <col min="15109" max="15109" width="19.7109375" style="86" customWidth="1"/>
    <col min="15110" max="15360" width="9.140625" style="86" customWidth="1"/>
    <col min="15361" max="15361" width="31.8515625" style="86" customWidth="1"/>
    <col min="15362" max="15362" width="60.140625" style="86" customWidth="1"/>
    <col min="15363" max="15363" width="8.421875" style="86" customWidth="1"/>
    <col min="15364" max="15364" width="17.7109375" style="86" customWidth="1"/>
    <col min="15365" max="15365" width="19.7109375" style="86" customWidth="1"/>
    <col min="15366" max="15616" width="9.140625" style="86" customWidth="1"/>
    <col min="15617" max="15617" width="31.8515625" style="86" customWidth="1"/>
    <col min="15618" max="15618" width="60.140625" style="86" customWidth="1"/>
    <col min="15619" max="15619" width="8.421875" style="86" customWidth="1"/>
    <col min="15620" max="15620" width="17.7109375" style="86" customWidth="1"/>
    <col min="15621" max="15621" width="19.7109375" style="86" customWidth="1"/>
    <col min="15622" max="15872" width="9.140625" style="86" customWidth="1"/>
    <col min="15873" max="15873" width="31.8515625" style="86" customWidth="1"/>
    <col min="15874" max="15874" width="60.140625" style="86" customWidth="1"/>
    <col min="15875" max="15875" width="8.421875" style="86" customWidth="1"/>
    <col min="15876" max="15876" width="17.7109375" style="86" customWidth="1"/>
    <col min="15877" max="15877" width="19.7109375" style="86" customWidth="1"/>
    <col min="15878" max="16128" width="9.140625" style="86" customWidth="1"/>
    <col min="16129" max="16129" width="31.8515625" style="86" customWidth="1"/>
    <col min="16130" max="16130" width="60.140625" style="86" customWidth="1"/>
    <col min="16131" max="16131" width="8.421875" style="86" customWidth="1"/>
    <col min="16132" max="16132" width="17.7109375" style="86" customWidth="1"/>
    <col min="16133" max="16133" width="19.7109375" style="86" customWidth="1"/>
    <col min="16134" max="16384" width="9.140625" style="86" customWidth="1"/>
  </cols>
  <sheetData>
    <row r="1" spans="1:2" ht="15.75">
      <c r="A1" s="84" t="str">
        <f>Titul!A6</f>
        <v>E.1.1.</v>
      </c>
      <c r="B1" s="85" t="str">
        <f>Titul!B6</f>
        <v>Rekapitulace soupisu prací</v>
      </c>
    </row>
    <row r="3" spans="1:2" ht="15.75">
      <c r="A3" s="87" t="s">
        <v>4</v>
      </c>
      <c r="B3" s="85" t="str">
        <f>Titul!A4</f>
        <v>VD Pařížov, oprava segmentů</v>
      </c>
    </row>
    <row r="4" ht="15.75">
      <c r="A4" s="87" t="s">
        <v>0</v>
      </c>
    </row>
    <row r="5" ht="13.5" thickBot="1"/>
    <row r="6" spans="1:5" ht="13.5" thickBot="1">
      <c r="A6" s="88" t="s">
        <v>0</v>
      </c>
      <c r="B6" s="89" t="s">
        <v>2</v>
      </c>
      <c r="C6" s="6" t="s">
        <v>27</v>
      </c>
      <c r="D6" s="90"/>
      <c r="E6" s="7" t="s">
        <v>6</v>
      </c>
    </row>
    <row r="7" spans="1:5" ht="13.5" thickBot="1">
      <c r="A7" s="91"/>
      <c r="B7" s="92"/>
      <c r="C7" s="8" t="s">
        <v>14</v>
      </c>
      <c r="D7" s="8" t="s">
        <v>7</v>
      </c>
      <c r="E7" s="93"/>
    </row>
    <row r="8" spans="1:5" ht="19.5" customHeight="1">
      <c r="A8" s="102" t="str">
        <f>Titul!A15</f>
        <v>PS01,PS02</v>
      </c>
      <c r="B8" s="103" t="str">
        <f>Titul!B15</f>
        <v>Oprava segmentu DN1200</v>
      </c>
      <c r="C8" s="9">
        <v>2</v>
      </c>
      <c r="D8" s="10">
        <f>Polozkovy_SouPrac!G61</f>
        <v>0</v>
      </c>
      <c r="E8" s="95">
        <f>C8*D8</f>
        <v>0</v>
      </c>
    </row>
    <row r="9" spans="1:5" ht="19.5" customHeight="1">
      <c r="A9" s="104" t="str">
        <f>Titul!A17</f>
        <v>VON</v>
      </c>
      <c r="B9" s="105" t="str">
        <f>Titul!B17</f>
        <v>Vedlejší a ostatní náklady</v>
      </c>
      <c r="C9" s="11">
        <v>1</v>
      </c>
      <c r="D9" s="12">
        <f>Polozkovy_SouPrac!G77</f>
        <v>0</v>
      </c>
      <c r="E9" s="106">
        <f aca="true" t="shared" si="0" ref="E9">C9*D9</f>
        <v>0</v>
      </c>
    </row>
    <row r="10" spans="1:5" ht="19.5" customHeight="1" thickBot="1">
      <c r="A10" s="107"/>
      <c r="B10" s="108"/>
      <c r="C10" s="109"/>
      <c r="D10" s="110"/>
      <c r="E10" s="111"/>
    </row>
    <row r="11" spans="1:8" ht="15.75" thickBot="1">
      <c r="A11" s="96" t="s">
        <v>9</v>
      </c>
      <c r="B11" s="97"/>
      <c r="C11" s="13"/>
      <c r="D11" s="112"/>
      <c r="E11" s="113">
        <f>SUM(E8:E10)</f>
        <v>0</v>
      </c>
      <c r="H11" s="86" t="s">
        <v>0</v>
      </c>
    </row>
    <row r="12" spans="1:5" ht="15">
      <c r="A12" s="98"/>
      <c r="B12" s="94"/>
      <c r="C12" s="14"/>
      <c r="D12" s="99"/>
      <c r="E12" s="100"/>
    </row>
    <row r="13" spans="1:5" ht="15">
      <c r="A13" s="15"/>
      <c r="B13" s="101"/>
      <c r="C13" s="14"/>
      <c r="D13" s="99"/>
      <c r="E13" s="99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tabSelected="1" workbookViewId="0" topLeftCell="A1">
      <selection activeCell="N11" sqref="N11"/>
    </sheetView>
  </sheetViews>
  <sheetFormatPr defaultColWidth="9.140625" defaultRowHeight="15"/>
  <cols>
    <col min="1" max="1" width="11.28125" style="17" customWidth="1"/>
    <col min="2" max="2" width="68.57421875" style="17" customWidth="1"/>
    <col min="3" max="3" width="10.7109375" style="18" customWidth="1"/>
    <col min="4" max="4" width="8.7109375" style="19" customWidth="1"/>
    <col min="5" max="5" width="8.28125" style="19" customWidth="1"/>
    <col min="6" max="6" width="10.7109375" style="20" customWidth="1"/>
    <col min="7" max="7" width="12.7109375" style="20" customWidth="1"/>
    <col min="8" max="181" width="9.140625" style="20" customWidth="1"/>
    <col min="182" max="182" width="23.421875" style="20" customWidth="1"/>
    <col min="183" max="183" width="56.57421875" style="20" customWidth="1"/>
    <col min="184" max="184" width="10.00390625" style="20" customWidth="1"/>
    <col min="185" max="185" width="4.421875" style="20" customWidth="1"/>
    <col min="186" max="186" width="7.421875" style="20" customWidth="1"/>
    <col min="187" max="187" width="15.7109375" style="20" customWidth="1"/>
    <col min="188" max="188" width="8.421875" style="20" customWidth="1"/>
    <col min="189" max="189" width="13.7109375" style="20" bestFit="1" customWidth="1"/>
    <col min="190" max="190" width="18.57421875" style="20" bestFit="1" customWidth="1"/>
    <col min="191" max="191" width="10.421875" style="20" customWidth="1"/>
    <col min="192" max="192" width="17.00390625" style="20" customWidth="1"/>
    <col min="193" max="437" width="9.140625" style="20" customWidth="1"/>
    <col min="438" max="438" width="23.421875" style="20" customWidth="1"/>
    <col min="439" max="439" width="56.57421875" style="20" customWidth="1"/>
    <col min="440" max="440" width="10.00390625" style="20" customWidth="1"/>
    <col min="441" max="441" width="4.421875" style="20" customWidth="1"/>
    <col min="442" max="442" width="7.421875" style="20" customWidth="1"/>
    <col min="443" max="443" width="15.7109375" style="20" customWidth="1"/>
    <col min="444" max="444" width="8.421875" style="20" customWidth="1"/>
    <col min="445" max="445" width="13.7109375" style="20" bestFit="1" customWidth="1"/>
    <col min="446" max="446" width="18.57421875" style="20" bestFit="1" customWidth="1"/>
    <col min="447" max="447" width="10.421875" style="20" customWidth="1"/>
    <col min="448" max="448" width="17.00390625" style="20" customWidth="1"/>
    <col min="449" max="693" width="9.140625" style="20" customWidth="1"/>
    <col min="694" max="694" width="23.421875" style="20" customWidth="1"/>
    <col min="695" max="695" width="56.57421875" style="20" customWidth="1"/>
    <col min="696" max="696" width="10.00390625" style="20" customWidth="1"/>
    <col min="697" max="697" width="4.421875" style="20" customWidth="1"/>
    <col min="698" max="698" width="7.421875" style="20" customWidth="1"/>
    <col min="699" max="699" width="15.7109375" style="20" customWidth="1"/>
    <col min="700" max="700" width="8.421875" style="20" customWidth="1"/>
    <col min="701" max="701" width="13.7109375" style="20" bestFit="1" customWidth="1"/>
    <col min="702" max="702" width="18.57421875" style="20" bestFit="1" customWidth="1"/>
    <col min="703" max="703" width="10.421875" style="20" customWidth="1"/>
    <col min="704" max="704" width="17.00390625" style="20" customWidth="1"/>
    <col min="705" max="949" width="9.140625" style="20" customWidth="1"/>
    <col min="950" max="950" width="23.421875" style="20" customWidth="1"/>
    <col min="951" max="951" width="56.57421875" style="20" customWidth="1"/>
    <col min="952" max="952" width="10.00390625" style="20" customWidth="1"/>
    <col min="953" max="953" width="4.421875" style="20" customWidth="1"/>
    <col min="954" max="954" width="7.421875" style="20" customWidth="1"/>
    <col min="955" max="955" width="15.7109375" style="20" customWidth="1"/>
    <col min="956" max="956" width="8.421875" style="20" customWidth="1"/>
    <col min="957" max="957" width="13.7109375" style="20" bestFit="1" customWidth="1"/>
    <col min="958" max="958" width="18.57421875" style="20" bestFit="1" customWidth="1"/>
    <col min="959" max="959" width="10.421875" style="20" customWidth="1"/>
    <col min="960" max="960" width="17.00390625" style="20" customWidth="1"/>
    <col min="961" max="1205" width="9.140625" style="20" customWidth="1"/>
    <col min="1206" max="1206" width="23.421875" style="20" customWidth="1"/>
    <col min="1207" max="1207" width="56.57421875" style="20" customWidth="1"/>
    <col min="1208" max="1208" width="10.00390625" style="20" customWidth="1"/>
    <col min="1209" max="1209" width="4.421875" style="20" customWidth="1"/>
    <col min="1210" max="1210" width="7.421875" style="20" customWidth="1"/>
    <col min="1211" max="1211" width="15.7109375" style="20" customWidth="1"/>
    <col min="1212" max="1212" width="8.421875" style="20" customWidth="1"/>
    <col min="1213" max="1213" width="13.7109375" style="20" bestFit="1" customWidth="1"/>
    <col min="1214" max="1214" width="18.57421875" style="20" bestFit="1" customWidth="1"/>
    <col min="1215" max="1215" width="10.421875" style="20" customWidth="1"/>
    <col min="1216" max="1216" width="17.00390625" style="20" customWidth="1"/>
    <col min="1217" max="1461" width="9.140625" style="20" customWidth="1"/>
    <col min="1462" max="1462" width="23.421875" style="20" customWidth="1"/>
    <col min="1463" max="1463" width="56.57421875" style="20" customWidth="1"/>
    <col min="1464" max="1464" width="10.00390625" style="20" customWidth="1"/>
    <col min="1465" max="1465" width="4.421875" style="20" customWidth="1"/>
    <col min="1466" max="1466" width="7.421875" style="20" customWidth="1"/>
    <col min="1467" max="1467" width="15.7109375" style="20" customWidth="1"/>
    <col min="1468" max="1468" width="8.421875" style="20" customWidth="1"/>
    <col min="1469" max="1469" width="13.7109375" style="20" bestFit="1" customWidth="1"/>
    <col min="1470" max="1470" width="18.57421875" style="20" bestFit="1" customWidth="1"/>
    <col min="1471" max="1471" width="10.421875" style="20" customWidth="1"/>
    <col min="1472" max="1472" width="17.00390625" style="20" customWidth="1"/>
    <col min="1473" max="1717" width="9.140625" style="20" customWidth="1"/>
    <col min="1718" max="1718" width="23.421875" style="20" customWidth="1"/>
    <col min="1719" max="1719" width="56.57421875" style="20" customWidth="1"/>
    <col min="1720" max="1720" width="10.00390625" style="20" customWidth="1"/>
    <col min="1721" max="1721" width="4.421875" style="20" customWidth="1"/>
    <col min="1722" max="1722" width="7.421875" style="20" customWidth="1"/>
    <col min="1723" max="1723" width="15.7109375" style="20" customWidth="1"/>
    <col min="1724" max="1724" width="8.421875" style="20" customWidth="1"/>
    <col min="1725" max="1725" width="13.7109375" style="20" bestFit="1" customWidth="1"/>
    <col min="1726" max="1726" width="18.57421875" style="20" bestFit="1" customWidth="1"/>
    <col min="1727" max="1727" width="10.421875" style="20" customWidth="1"/>
    <col min="1728" max="1728" width="17.00390625" style="20" customWidth="1"/>
    <col min="1729" max="1973" width="9.140625" style="20" customWidth="1"/>
    <col min="1974" max="1974" width="23.421875" style="20" customWidth="1"/>
    <col min="1975" max="1975" width="56.57421875" style="20" customWidth="1"/>
    <col min="1976" max="1976" width="10.00390625" style="20" customWidth="1"/>
    <col min="1977" max="1977" width="4.421875" style="20" customWidth="1"/>
    <col min="1978" max="1978" width="7.421875" style="20" customWidth="1"/>
    <col min="1979" max="1979" width="15.7109375" style="20" customWidth="1"/>
    <col min="1980" max="1980" width="8.421875" style="20" customWidth="1"/>
    <col min="1981" max="1981" width="13.7109375" style="20" bestFit="1" customWidth="1"/>
    <col min="1982" max="1982" width="18.57421875" style="20" bestFit="1" customWidth="1"/>
    <col min="1983" max="1983" width="10.421875" style="20" customWidth="1"/>
    <col min="1984" max="1984" width="17.00390625" style="20" customWidth="1"/>
    <col min="1985" max="2229" width="9.140625" style="20" customWidth="1"/>
    <col min="2230" max="2230" width="23.421875" style="20" customWidth="1"/>
    <col min="2231" max="2231" width="56.57421875" style="20" customWidth="1"/>
    <col min="2232" max="2232" width="10.00390625" style="20" customWidth="1"/>
    <col min="2233" max="2233" width="4.421875" style="20" customWidth="1"/>
    <col min="2234" max="2234" width="7.421875" style="20" customWidth="1"/>
    <col min="2235" max="2235" width="15.7109375" style="20" customWidth="1"/>
    <col min="2236" max="2236" width="8.421875" style="20" customWidth="1"/>
    <col min="2237" max="2237" width="13.7109375" style="20" bestFit="1" customWidth="1"/>
    <col min="2238" max="2238" width="18.57421875" style="20" bestFit="1" customWidth="1"/>
    <col min="2239" max="2239" width="10.421875" style="20" customWidth="1"/>
    <col min="2240" max="2240" width="17.00390625" style="20" customWidth="1"/>
    <col min="2241" max="2485" width="9.140625" style="20" customWidth="1"/>
    <col min="2486" max="2486" width="23.421875" style="20" customWidth="1"/>
    <col min="2487" max="2487" width="56.57421875" style="20" customWidth="1"/>
    <col min="2488" max="2488" width="10.00390625" style="20" customWidth="1"/>
    <col min="2489" max="2489" width="4.421875" style="20" customWidth="1"/>
    <col min="2490" max="2490" width="7.421875" style="20" customWidth="1"/>
    <col min="2491" max="2491" width="15.7109375" style="20" customWidth="1"/>
    <col min="2492" max="2492" width="8.421875" style="20" customWidth="1"/>
    <col min="2493" max="2493" width="13.7109375" style="20" bestFit="1" customWidth="1"/>
    <col min="2494" max="2494" width="18.57421875" style="20" bestFit="1" customWidth="1"/>
    <col min="2495" max="2495" width="10.421875" style="20" customWidth="1"/>
    <col min="2496" max="2496" width="17.00390625" style="20" customWidth="1"/>
    <col min="2497" max="2741" width="9.140625" style="20" customWidth="1"/>
    <col min="2742" max="2742" width="23.421875" style="20" customWidth="1"/>
    <col min="2743" max="2743" width="56.57421875" style="20" customWidth="1"/>
    <col min="2744" max="2744" width="10.00390625" style="20" customWidth="1"/>
    <col min="2745" max="2745" width="4.421875" style="20" customWidth="1"/>
    <col min="2746" max="2746" width="7.421875" style="20" customWidth="1"/>
    <col min="2747" max="2747" width="15.7109375" style="20" customWidth="1"/>
    <col min="2748" max="2748" width="8.421875" style="20" customWidth="1"/>
    <col min="2749" max="2749" width="13.7109375" style="20" bestFit="1" customWidth="1"/>
    <col min="2750" max="2750" width="18.57421875" style="20" bestFit="1" customWidth="1"/>
    <col min="2751" max="2751" width="10.421875" style="20" customWidth="1"/>
    <col min="2752" max="2752" width="17.00390625" style="20" customWidth="1"/>
    <col min="2753" max="2997" width="9.140625" style="20" customWidth="1"/>
    <col min="2998" max="2998" width="23.421875" style="20" customWidth="1"/>
    <col min="2999" max="2999" width="56.57421875" style="20" customWidth="1"/>
    <col min="3000" max="3000" width="10.00390625" style="20" customWidth="1"/>
    <col min="3001" max="3001" width="4.421875" style="20" customWidth="1"/>
    <col min="3002" max="3002" width="7.421875" style="20" customWidth="1"/>
    <col min="3003" max="3003" width="15.7109375" style="20" customWidth="1"/>
    <col min="3004" max="3004" width="8.421875" style="20" customWidth="1"/>
    <col min="3005" max="3005" width="13.7109375" style="20" bestFit="1" customWidth="1"/>
    <col min="3006" max="3006" width="18.57421875" style="20" bestFit="1" customWidth="1"/>
    <col min="3007" max="3007" width="10.421875" style="20" customWidth="1"/>
    <col min="3008" max="3008" width="17.00390625" style="20" customWidth="1"/>
    <col min="3009" max="3253" width="9.140625" style="20" customWidth="1"/>
    <col min="3254" max="3254" width="23.421875" style="20" customWidth="1"/>
    <col min="3255" max="3255" width="56.57421875" style="20" customWidth="1"/>
    <col min="3256" max="3256" width="10.00390625" style="20" customWidth="1"/>
    <col min="3257" max="3257" width="4.421875" style="20" customWidth="1"/>
    <col min="3258" max="3258" width="7.421875" style="20" customWidth="1"/>
    <col min="3259" max="3259" width="15.7109375" style="20" customWidth="1"/>
    <col min="3260" max="3260" width="8.421875" style="20" customWidth="1"/>
    <col min="3261" max="3261" width="13.7109375" style="20" bestFit="1" customWidth="1"/>
    <col min="3262" max="3262" width="18.57421875" style="20" bestFit="1" customWidth="1"/>
    <col min="3263" max="3263" width="10.421875" style="20" customWidth="1"/>
    <col min="3264" max="3264" width="17.00390625" style="20" customWidth="1"/>
    <col min="3265" max="3509" width="9.140625" style="20" customWidth="1"/>
    <col min="3510" max="3510" width="23.421875" style="20" customWidth="1"/>
    <col min="3511" max="3511" width="56.57421875" style="20" customWidth="1"/>
    <col min="3512" max="3512" width="10.00390625" style="20" customWidth="1"/>
    <col min="3513" max="3513" width="4.421875" style="20" customWidth="1"/>
    <col min="3514" max="3514" width="7.421875" style="20" customWidth="1"/>
    <col min="3515" max="3515" width="15.7109375" style="20" customWidth="1"/>
    <col min="3516" max="3516" width="8.421875" style="20" customWidth="1"/>
    <col min="3517" max="3517" width="13.7109375" style="20" bestFit="1" customWidth="1"/>
    <col min="3518" max="3518" width="18.57421875" style="20" bestFit="1" customWidth="1"/>
    <col min="3519" max="3519" width="10.421875" style="20" customWidth="1"/>
    <col min="3520" max="3520" width="17.00390625" style="20" customWidth="1"/>
    <col min="3521" max="3765" width="9.140625" style="20" customWidth="1"/>
    <col min="3766" max="3766" width="23.421875" style="20" customWidth="1"/>
    <col min="3767" max="3767" width="56.57421875" style="20" customWidth="1"/>
    <col min="3768" max="3768" width="10.00390625" style="20" customWidth="1"/>
    <col min="3769" max="3769" width="4.421875" style="20" customWidth="1"/>
    <col min="3770" max="3770" width="7.421875" style="20" customWidth="1"/>
    <col min="3771" max="3771" width="15.7109375" style="20" customWidth="1"/>
    <col min="3772" max="3772" width="8.421875" style="20" customWidth="1"/>
    <col min="3773" max="3773" width="13.7109375" style="20" bestFit="1" customWidth="1"/>
    <col min="3774" max="3774" width="18.57421875" style="20" bestFit="1" customWidth="1"/>
    <col min="3775" max="3775" width="10.421875" style="20" customWidth="1"/>
    <col min="3776" max="3776" width="17.00390625" style="20" customWidth="1"/>
    <col min="3777" max="4021" width="9.140625" style="20" customWidth="1"/>
    <col min="4022" max="4022" width="23.421875" style="20" customWidth="1"/>
    <col min="4023" max="4023" width="56.57421875" style="20" customWidth="1"/>
    <col min="4024" max="4024" width="10.00390625" style="20" customWidth="1"/>
    <col min="4025" max="4025" width="4.421875" style="20" customWidth="1"/>
    <col min="4026" max="4026" width="7.421875" style="20" customWidth="1"/>
    <col min="4027" max="4027" width="15.7109375" style="20" customWidth="1"/>
    <col min="4028" max="4028" width="8.421875" style="20" customWidth="1"/>
    <col min="4029" max="4029" width="13.7109375" style="20" bestFit="1" customWidth="1"/>
    <col min="4030" max="4030" width="18.57421875" style="20" bestFit="1" customWidth="1"/>
    <col min="4031" max="4031" width="10.421875" style="20" customWidth="1"/>
    <col min="4032" max="4032" width="17.00390625" style="20" customWidth="1"/>
    <col min="4033" max="4277" width="9.140625" style="20" customWidth="1"/>
    <col min="4278" max="4278" width="23.421875" style="20" customWidth="1"/>
    <col min="4279" max="4279" width="56.57421875" style="20" customWidth="1"/>
    <col min="4280" max="4280" width="10.00390625" style="20" customWidth="1"/>
    <col min="4281" max="4281" width="4.421875" style="20" customWidth="1"/>
    <col min="4282" max="4282" width="7.421875" style="20" customWidth="1"/>
    <col min="4283" max="4283" width="15.7109375" style="20" customWidth="1"/>
    <col min="4284" max="4284" width="8.421875" style="20" customWidth="1"/>
    <col min="4285" max="4285" width="13.7109375" style="20" bestFit="1" customWidth="1"/>
    <col min="4286" max="4286" width="18.57421875" style="20" bestFit="1" customWidth="1"/>
    <col min="4287" max="4287" width="10.421875" style="20" customWidth="1"/>
    <col min="4288" max="4288" width="17.00390625" style="20" customWidth="1"/>
    <col min="4289" max="4533" width="9.140625" style="20" customWidth="1"/>
    <col min="4534" max="4534" width="23.421875" style="20" customWidth="1"/>
    <col min="4535" max="4535" width="56.57421875" style="20" customWidth="1"/>
    <col min="4536" max="4536" width="10.00390625" style="20" customWidth="1"/>
    <col min="4537" max="4537" width="4.421875" style="20" customWidth="1"/>
    <col min="4538" max="4538" width="7.421875" style="20" customWidth="1"/>
    <col min="4539" max="4539" width="15.7109375" style="20" customWidth="1"/>
    <col min="4540" max="4540" width="8.421875" style="20" customWidth="1"/>
    <col min="4541" max="4541" width="13.7109375" style="20" bestFit="1" customWidth="1"/>
    <col min="4542" max="4542" width="18.57421875" style="20" bestFit="1" customWidth="1"/>
    <col min="4543" max="4543" width="10.421875" style="20" customWidth="1"/>
    <col min="4544" max="4544" width="17.00390625" style="20" customWidth="1"/>
    <col min="4545" max="4789" width="9.140625" style="20" customWidth="1"/>
    <col min="4790" max="4790" width="23.421875" style="20" customWidth="1"/>
    <col min="4791" max="4791" width="56.57421875" style="20" customWidth="1"/>
    <col min="4792" max="4792" width="10.00390625" style="20" customWidth="1"/>
    <col min="4793" max="4793" width="4.421875" style="20" customWidth="1"/>
    <col min="4794" max="4794" width="7.421875" style="20" customWidth="1"/>
    <col min="4795" max="4795" width="15.7109375" style="20" customWidth="1"/>
    <col min="4796" max="4796" width="8.421875" style="20" customWidth="1"/>
    <col min="4797" max="4797" width="13.7109375" style="20" bestFit="1" customWidth="1"/>
    <col min="4798" max="4798" width="18.57421875" style="20" bestFit="1" customWidth="1"/>
    <col min="4799" max="4799" width="10.421875" style="20" customWidth="1"/>
    <col min="4800" max="4800" width="17.00390625" style="20" customWidth="1"/>
    <col min="4801" max="5045" width="9.140625" style="20" customWidth="1"/>
    <col min="5046" max="5046" width="23.421875" style="20" customWidth="1"/>
    <col min="5047" max="5047" width="56.57421875" style="20" customWidth="1"/>
    <col min="5048" max="5048" width="10.00390625" style="20" customWidth="1"/>
    <col min="5049" max="5049" width="4.421875" style="20" customWidth="1"/>
    <col min="5050" max="5050" width="7.421875" style="20" customWidth="1"/>
    <col min="5051" max="5051" width="15.7109375" style="20" customWidth="1"/>
    <col min="5052" max="5052" width="8.421875" style="20" customWidth="1"/>
    <col min="5053" max="5053" width="13.7109375" style="20" bestFit="1" customWidth="1"/>
    <col min="5054" max="5054" width="18.57421875" style="20" bestFit="1" customWidth="1"/>
    <col min="5055" max="5055" width="10.421875" style="20" customWidth="1"/>
    <col min="5056" max="5056" width="17.00390625" style="20" customWidth="1"/>
    <col min="5057" max="5301" width="9.140625" style="20" customWidth="1"/>
    <col min="5302" max="5302" width="23.421875" style="20" customWidth="1"/>
    <col min="5303" max="5303" width="56.57421875" style="20" customWidth="1"/>
    <col min="5304" max="5304" width="10.00390625" style="20" customWidth="1"/>
    <col min="5305" max="5305" width="4.421875" style="20" customWidth="1"/>
    <col min="5306" max="5306" width="7.421875" style="20" customWidth="1"/>
    <col min="5307" max="5307" width="15.7109375" style="20" customWidth="1"/>
    <col min="5308" max="5308" width="8.421875" style="20" customWidth="1"/>
    <col min="5309" max="5309" width="13.7109375" style="20" bestFit="1" customWidth="1"/>
    <col min="5310" max="5310" width="18.57421875" style="20" bestFit="1" customWidth="1"/>
    <col min="5311" max="5311" width="10.421875" style="20" customWidth="1"/>
    <col min="5312" max="5312" width="17.00390625" style="20" customWidth="1"/>
    <col min="5313" max="5557" width="9.140625" style="20" customWidth="1"/>
    <col min="5558" max="5558" width="23.421875" style="20" customWidth="1"/>
    <col min="5559" max="5559" width="56.57421875" style="20" customWidth="1"/>
    <col min="5560" max="5560" width="10.00390625" style="20" customWidth="1"/>
    <col min="5561" max="5561" width="4.421875" style="20" customWidth="1"/>
    <col min="5562" max="5562" width="7.421875" style="20" customWidth="1"/>
    <col min="5563" max="5563" width="15.7109375" style="20" customWidth="1"/>
    <col min="5564" max="5564" width="8.421875" style="20" customWidth="1"/>
    <col min="5565" max="5565" width="13.7109375" style="20" bestFit="1" customWidth="1"/>
    <col min="5566" max="5566" width="18.57421875" style="20" bestFit="1" customWidth="1"/>
    <col min="5567" max="5567" width="10.421875" style="20" customWidth="1"/>
    <col min="5568" max="5568" width="17.00390625" style="20" customWidth="1"/>
    <col min="5569" max="5813" width="9.140625" style="20" customWidth="1"/>
    <col min="5814" max="5814" width="23.421875" style="20" customWidth="1"/>
    <col min="5815" max="5815" width="56.57421875" style="20" customWidth="1"/>
    <col min="5816" max="5816" width="10.00390625" style="20" customWidth="1"/>
    <col min="5817" max="5817" width="4.421875" style="20" customWidth="1"/>
    <col min="5818" max="5818" width="7.421875" style="20" customWidth="1"/>
    <col min="5819" max="5819" width="15.7109375" style="20" customWidth="1"/>
    <col min="5820" max="5820" width="8.421875" style="20" customWidth="1"/>
    <col min="5821" max="5821" width="13.7109375" style="20" bestFit="1" customWidth="1"/>
    <col min="5822" max="5822" width="18.57421875" style="20" bestFit="1" customWidth="1"/>
    <col min="5823" max="5823" width="10.421875" style="20" customWidth="1"/>
    <col min="5824" max="5824" width="17.00390625" style="20" customWidth="1"/>
    <col min="5825" max="6069" width="9.140625" style="20" customWidth="1"/>
    <col min="6070" max="6070" width="23.421875" style="20" customWidth="1"/>
    <col min="6071" max="6071" width="56.57421875" style="20" customWidth="1"/>
    <col min="6072" max="6072" width="10.00390625" style="20" customWidth="1"/>
    <col min="6073" max="6073" width="4.421875" style="20" customWidth="1"/>
    <col min="6074" max="6074" width="7.421875" style="20" customWidth="1"/>
    <col min="6075" max="6075" width="15.7109375" style="20" customWidth="1"/>
    <col min="6076" max="6076" width="8.421875" style="20" customWidth="1"/>
    <col min="6077" max="6077" width="13.7109375" style="20" bestFit="1" customWidth="1"/>
    <col min="6078" max="6078" width="18.57421875" style="20" bestFit="1" customWidth="1"/>
    <col min="6079" max="6079" width="10.421875" style="20" customWidth="1"/>
    <col min="6080" max="6080" width="17.00390625" style="20" customWidth="1"/>
    <col min="6081" max="6325" width="9.140625" style="20" customWidth="1"/>
    <col min="6326" max="6326" width="23.421875" style="20" customWidth="1"/>
    <col min="6327" max="6327" width="56.57421875" style="20" customWidth="1"/>
    <col min="6328" max="6328" width="10.00390625" style="20" customWidth="1"/>
    <col min="6329" max="6329" width="4.421875" style="20" customWidth="1"/>
    <col min="6330" max="6330" width="7.421875" style="20" customWidth="1"/>
    <col min="6331" max="6331" width="15.7109375" style="20" customWidth="1"/>
    <col min="6332" max="6332" width="8.421875" style="20" customWidth="1"/>
    <col min="6333" max="6333" width="13.7109375" style="20" bestFit="1" customWidth="1"/>
    <col min="6334" max="6334" width="18.57421875" style="20" bestFit="1" customWidth="1"/>
    <col min="6335" max="6335" width="10.421875" style="20" customWidth="1"/>
    <col min="6336" max="6336" width="17.00390625" style="20" customWidth="1"/>
    <col min="6337" max="6581" width="9.140625" style="20" customWidth="1"/>
    <col min="6582" max="6582" width="23.421875" style="20" customWidth="1"/>
    <col min="6583" max="6583" width="56.57421875" style="20" customWidth="1"/>
    <col min="6584" max="6584" width="10.00390625" style="20" customWidth="1"/>
    <col min="6585" max="6585" width="4.421875" style="20" customWidth="1"/>
    <col min="6586" max="6586" width="7.421875" style="20" customWidth="1"/>
    <col min="6587" max="6587" width="15.7109375" style="20" customWidth="1"/>
    <col min="6588" max="6588" width="8.421875" style="20" customWidth="1"/>
    <col min="6589" max="6589" width="13.7109375" style="20" bestFit="1" customWidth="1"/>
    <col min="6590" max="6590" width="18.57421875" style="20" bestFit="1" customWidth="1"/>
    <col min="6591" max="6591" width="10.421875" style="20" customWidth="1"/>
    <col min="6592" max="6592" width="17.00390625" style="20" customWidth="1"/>
    <col min="6593" max="6837" width="9.140625" style="20" customWidth="1"/>
    <col min="6838" max="6838" width="23.421875" style="20" customWidth="1"/>
    <col min="6839" max="6839" width="56.57421875" style="20" customWidth="1"/>
    <col min="6840" max="6840" width="10.00390625" style="20" customWidth="1"/>
    <col min="6841" max="6841" width="4.421875" style="20" customWidth="1"/>
    <col min="6842" max="6842" width="7.421875" style="20" customWidth="1"/>
    <col min="6843" max="6843" width="15.7109375" style="20" customWidth="1"/>
    <col min="6844" max="6844" width="8.421875" style="20" customWidth="1"/>
    <col min="6845" max="6845" width="13.7109375" style="20" bestFit="1" customWidth="1"/>
    <col min="6846" max="6846" width="18.57421875" style="20" bestFit="1" customWidth="1"/>
    <col min="6847" max="6847" width="10.421875" style="20" customWidth="1"/>
    <col min="6848" max="6848" width="17.00390625" style="20" customWidth="1"/>
    <col min="6849" max="7093" width="9.140625" style="20" customWidth="1"/>
    <col min="7094" max="7094" width="23.421875" style="20" customWidth="1"/>
    <col min="7095" max="7095" width="56.57421875" style="20" customWidth="1"/>
    <col min="7096" max="7096" width="10.00390625" style="20" customWidth="1"/>
    <col min="7097" max="7097" width="4.421875" style="20" customWidth="1"/>
    <col min="7098" max="7098" width="7.421875" style="20" customWidth="1"/>
    <col min="7099" max="7099" width="15.7109375" style="20" customWidth="1"/>
    <col min="7100" max="7100" width="8.421875" style="20" customWidth="1"/>
    <col min="7101" max="7101" width="13.7109375" style="20" bestFit="1" customWidth="1"/>
    <col min="7102" max="7102" width="18.57421875" style="20" bestFit="1" customWidth="1"/>
    <col min="7103" max="7103" width="10.421875" style="20" customWidth="1"/>
    <col min="7104" max="7104" width="17.00390625" style="20" customWidth="1"/>
    <col min="7105" max="7349" width="9.140625" style="20" customWidth="1"/>
    <col min="7350" max="7350" width="23.421875" style="20" customWidth="1"/>
    <col min="7351" max="7351" width="56.57421875" style="20" customWidth="1"/>
    <col min="7352" max="7352" width="10.00390625" style="20" customWidth="1"/>
    <col min="7353" max="7353" width="4.421875" style="20" customWidth="1"/>
    <col min="7354" max="7354" width="7.421875" style="20" customWidth="1"/>
    <col min="7355" max="7355" width="15.7109375" style="20" customWidth="1"/>
    <col min="7356" max="7356" width="8.421875" style="20" customWidth="1"/>
    <col min="7357" max="7357" width="13.7109375" style="20" bestFit="1" customWidth="1"/>
    <col min="7358" max="7358" width="18.57421875" style="20" bestFit="1" customWidth="1"/>
    <col min="7359" max="7359" width="10.421875" style="20" customWidth="1"/>
    <col min="7360" max="7360" width="17.00390625" style="20" customWidth="1"/>
    <col min="7361" max="7605" width="9.140625" style="20" customWidth="1"/>
    <col min="7606" max="7606" width="23.421875" style="20" customWidth="1"/>
    <col min="7607" max="7607" width="56.57421875" style="20" customWidth="1"/>
    <col min="7608" max="7608" width="10.00390625" style="20" customWidth="1"/>
    <col min="7609" max="7609" width="4.421875" style="20" customWidth="1"/>
    <col min="7610" max="7610" width="7.421875" style="20" customWidth="1"/>
    <col min="7611" max="7611" width="15.7109375" style="20" customWidth="1"/>
    <col min="7612" max="7612" width="8.421875" style="20" customWidth="1"/>
    <col min="7613" max="7613" width="13.7109375" style="20" bestFit="1" customWidth="1"/>
    <col min="7614" max="7614" width="18.57421875" style="20" bestFit="1" customWidth="1"/>
    <col min="7615" max="7615" width="10.421875" style="20" customWidth="1"/>
    <col min="7616" max="7616" width="17.00390625" style="20" customWidth="1"/>
    <col min="7617" max="7861" width="9.140625" style="20" customWidth="1"/>
    <col min="7862" max="7862" width="23.421875" style="20" customWidth="1"/>
    <col min="7863" max="7863" width="56.57421875" style="20" customWidth="1"/>
    <col min="7864" max="7864" width="10.00390625" style="20" customWidth="1"/>
    <col min="7865" max="7865" width="4.421875" style="20" customWidth="1"/>
    <col min="7866" max="7866" width="7.421875" style="20" customWidth="1"/>
    <col min="7867" max="7867" width="15.7109375" style="20" customWidth="1"/>
    <col min="7868" max="7868" width="8.421875" style="20" customWidth="1"/>
    <col min="7869" max="7869" width="13.7109375" style="20" bestFit="1" customWidth="1"/>
    <col min="7870" max="7870" width="18.57421875" style="20" bestFit="1" customWidth="1"/>
    <col min="7871" max="7871" width="10.421875" style="20" customWidth="1"/>
    <col min="7872" max="7872" width="17.00390625" style="20" customWidth="1"/>
    <col min="7873" max="8117" width="9.140625" style="20" customWidth="1"/>
    <col min="8118" max="8118" width="23.421875" style="20" customWidth="1"/>
    <col min="8119" max="8119" width="56.57421875" style="20" customWidth="1"/>
    <col min="8120" max="8120" width="10.00390625" style="20" customWidth="1"/>
    <col min="8121" max="8121" width="4.421875" style="20" customWidth="1"/>
    <col min="8122" max="8122" width="7.421875" style="20" customWidth="1"/>
    <col min="8123" max="8123" width="15.7109375" style="20" customWidth="1"/>
    <col min="8124" max="8124" width="8.421875" style="20" customWidth="1"/>
    <col min="8125" max="8125" width="13.7109375" style="20" bestFit="1" customWidth="1"/>
    <col min="8126" max="8126" width="18.57421875" style="20" bestFit="1" customWidth="1"/>
    <col min="8127" max="8127" width="10.421875" style="20" customWidth="1"/>
    <col min="8128" max="8128" width="17.00390625" style="20" customWidth="1"/>
    <col min="8129" max="8373" width="9.140625" style="20" customWidth="1"/>
    <col min="8374" max="8374" width="23.421875" style="20" customWidth="1"/>
    <col min="8375" max="8375" width="56.57421875" style="20" customWidth="1"/>
    <col min="8376" max="8376" width="10.00390625" style="20" customWidth="1"/>
    <col min="8377" max="8377" width="4.421875" style="20" customWidth="1"/>
    <col min="8378" max="8378" width="7.421875" style="20" customWidth="1"/>
    <col min="8379" max="8379" width="15.7109375" style="20" customWidth="1"/>
    <col min="8380" max="8380" width="8.421875" style="20" customWidth="1"/>
    <col min="8381" max="8381" width="13.7109375" style="20" bestFit="1" customWidth="1"/>
    <col min="8382" max="8382" width="18.57421875" style="20" bestFit="1" customWidth="1"/>
    <col min="8383" max="8383" width="10.421875" style="20" customWidth="1"/>
    <col min="8384" max="8384" width="17.00390625" style="20" customWidth="1"/>
    <col min="8385" max="8629" width="9.140625" style="20" customWidth="1"/>
    <col min="8630" max="8630" width="23.421875" style="20" customWidth="1"/>
    <col min="8631" max="8631" width="56.57421875" style="20" customWidth="1"/>
    <col min="8632" max="8632" width="10.00390625" style="20" customWidth="1"/>
    <col min="8633" max="8633" width="4.421875" style="20" customWidth="1"/>
    <col min="8634" max="8634" width="7.421875" style="20" customWidth="1"/>
    <col min="8635" max="8635" width="15.7109375" style="20" customWidth="1"/>
    <col min="8636" max="8636" width="8.421875" style="20" customWidth="1"/>
    <col min="8637" max="8637" width="13.7109375" style="20" bestFit="1" customWidth="1"/>
    <col min="8638" max="8638" width="18.57421875" style="20" bestFit="1" customWidth="1"/>
    <col min="8639" max="8639" width="10.421875" style="20" customWidth="1"/>
    <col min="8640" max="8640" width="17.00390625" style="20" customWidth="1"/>
    <col min="8641" max="8885" width="9.140625" style="20" customWidth="1"/>
    <col min="8886" max="8886" width="23.421875" style="20" customWidth="1"/>
    <col min="8887" max="8887" width="56.57421875" style="20" customWidth="1"/>
    <col min="8888" max="8888" width="10.00390625" style="20" customWidth="1"/>
    <col min="8889" max="8889" width="4.421875" style="20" customWidth="1"/>
    <col min="8890" max="8890" width="7.421875" style="20" customWidth="1"/>
    <col min="8891" max="8891" width="15.7109375" style="20" customWidth="1"/>
    <col min="8892" max="8892" width="8.421875" style="20" customWidth="1"/>
    <col min="8893" max="8893" width="13.7109375" style="20" bestFit="1" customWidth="1"/>
    <col min="8894" max="8894" width="18.57421875" style="20" bestFit="1" customWidth="1"/>
    <col min="8895" max="8895" width="10.421875" style="20" customWidth="1"/>
    <col min="8896" max="8896" width="17.00390625" style="20" customWidth="1"/>
    <col min="8897" max="9141" width="9.140625" style="20" customWidth="1"/>
    <col min="9142" max="9142" width="23.421875" style="20" customWidth="1"/>
    <col min="9143" max="9143" width="56.57421875" style="20" customWidth="1"/>
    <col min="9144" max="9144" width="10.00390625" style="20" customWidth="1"/>
    <col min="9145" max="9145" width="4.421875" style="20" customWidth="1"/>
    <col min="9146" max="9146" width="7.421875" style="20" customWidth="1"/>
    <col min="9147" max="9147" width="15.7109375" style="20" customWidth="1"/>
    <col min="9148" max="9148" width="8.421875" style="20" customWidth="1"/>
    <col min="9149" max="9149" width="13.7109375" style="20" bestFit="1" customWidth="1"/>
    <col min="9150" max="9150" width="18.57421875" style="20" bestFit="1" customWidth="1"/>
    <col min="9151" max="9151" width="10.421875" style="20" customWidth="1"/>
    <col min="9152" max="9152" width="17.00390625" style="20" customWidth="1"/>
    <col min="9153" max="9397" width="9.140625" style="20" customWidth="1"/>
    <col min="9398" max="9398" width="23.421875" style="20" customWidth="1"/>
    <col min="9399" max="9399" width="56.57421875" style="20" customWidth="1"/>
    <col min="9400" max="9400" width="10.00390625" style="20" customWidth="1"/>
    <col min="9401" max="9401" width="4.421875" style="20" customWidth="1"/>
    <col min="9402" max="9402" width="7.421875" style="20" customWidth="1"/>
    <col min="9403" max="9403" width="15.7109375" style="20" customWidth="1"/>
    <col min="9404" max="9404" width="8.421875" style="20" customWidth="1"/>
    <col min="9405" max="9405" width="13.7109375" style="20" bestFit="1" customWidth="1"/>
    <col min="9406" max="9406" width="18.57421875" style="20" bestFit="1" customWidth="1"/>
    <col min="9407" max="9407" width="10.421875" style="20" customWidth="1"/>
    <col min="9408" max="9408" width="17.00390625" style="20" customWidth="1"/>
    <col min="9409" max="9653" width="9.140625" style="20" customWidth="1"/>
    <col min="9654" max="9654" width="23.421875" style="20" customWidth="1"/>
    <col min="9655" max="9655" width="56.57421875" style="20" customWidth="1"/>
    <col min="9656" max="9656" width="10.00390625" style="20" customWidth="1"/>
    <col min="9657" max="9657" width="4.421875" style="20" customWidth="1"/>
    <col min="9658" max="9658" width="7.421875" style="20" customWidth="1"/>
    <col min="9659" max="9659" width="15.7109375" style="20" customWidth="1"/>
    <col min="9660" max="9660" width="8.421875" style="20" customWidth="1"/>
    <col min="9661" max="9661" width="13.7109375" style="20" bestFit="1" customWidth="1"/>
    <col min="9662" max="9662" width="18.57421875" style="20" bestFit="1" customWidth="1"/>
    <col min="9663" max="9663" width="10.421875" style="20" customWidth="1"/>
    <col min="9664" max="9664" width="17.00390625" style="20" customWidth="1"/>
    <col min="9665" max="9909" width="9.140625" style="20" customWidth="1"/>
    <col min="9910" max="9910" width="23.421875" style="20" customWidth="1"/>
    <col min="9911" max="9911" width="56.57421875" style="20" customWidth="1"/>
    <col min="9912" max="9912" width="10.00390625" style="20" customWidth="1"/>
    <col min="9913" max="9913" width="4.421875" style="20" customWidth="1"/>
    <col min="9914" max="9914" width="7.421875" style="20" customWidth="1"/>
    <col min="9915" max="9915" width="15.7109375" style="20" customWidth="1"/>
    <col min="9916" max="9916" width="8.421875" style="20" customWidth="1"/>
    <col min="9917" max="9917" width="13.7109375" style="20" bestFit="1" customWidth="1"/>
    <col min="9918" max="9918" width="18.57421875" style="20" bestFit="1" customWidth="1"/>
    <col min="9919" max="9919" width="10.421875" style="20" customWidth="1"/>
    <col min="9920" max="9920" width="17.00390625" style="20" customWidth="1"/>
    <col min="9921" max="10165" width="9.140625" style="20" customWidth="1"/>
    <col min="10166" max="10166" width="23.421875" style="20" customWidth="1"/>
    <col min="10167" max="10167" width="56.57421875" style="20" customWidth="1"/>
    <col min="10168" max="10168" width="10.00390625" style="20" customWidth="1"/>
    <col min="10169" max="10169" width="4.421875" style="20" customWidth="1"/>
    <col min="10170" max="10170" width="7.421875" style="20" customWidth="1"/>
    <col min="10171" max="10171" width="15.7109375" style="20" customWidth="1"/>
    <col min="10172" max="10172" width="8.421875" style="20" customWidth="1"/>
    <col min="10173" max="10173" width="13.7109375" style="20" bestFit="1" customWidth="1"/>
    <col min="10174" max="10174" width="18.57421875" style="20" bestFit="1" customWidth="1"/>
    <col min="10175" max="10175" width="10.421875" style="20" customWidth="1"/>
    <col min="10176" max="10176" width="17.00390625" style="20" customWidth="1"/>
    <col min="10177" max="10421" width="9.140625" style="20" customWidth="1"/>
    <col min="10422" max="10422" width="23.421875" style="20" customWidth="1"/>
    <col min="10423" max="10423" width="56.57421875" style="20" customWidth="1"/>
    <col min="10424" max="10424" width="10.00390625" style="20" customWidth="1"/>
    <col min="10425" max="10425" width="4.421875" style="20" customWidth="1"/>
    <col min="10426" max="10426" width="7.421875" style="20" customWidth="1"/>
    <col min="10427" max="10427" width="15.7109375" style="20" customWidth="1"/>
    <col min="10428" max="10428" width="8.421875" style="20" customWidth="1"/>
    <col min="10429" max="10429" width="13.7109375" style="20" bestFit="1" customWidth="1"/>
    <col min="10430" max="10430" width="18.57421875" style="20" bestFit="1" customWidth="1"/>
    <col min="10431" max="10431" width="10.421875" style="20" customWidth="1"/>
    <col min="10432" max="10432" width="17.00390625" style="20" customWidth="1"/>
    <col min="10433" max="10677" width="9.140625" style="20" customWidth="1"/>
    <col min="10678" max="10678" width="23.421875" style="20" customWidth="1"/>
    <col min="10679" max="10679" width="56.57421875" style="20" customWidth="1"/>
    <col min="10680" max="10680" width="10.00390625" style="20" customWidth="1"/>
    <col min="10681" max="10681" width="4.421875" style="20" customWidth="1"/>
    <col min="10682" max="10682" width="7.421875" style="20" customWidth="1"/>
    <col min="10683" max="10683" width="15.7109375" style="20" customWidth="1"/>
    <col min="10684" max="10684" width="8.421875" style="20" customWidth="1"/>
    <col min="10685" max="10685" width="13.7109375" style="20" bestFit="1" customWidth="1"/>
    <col min="10686" max="10686" width="18.57421875" style="20" bestFit="1" customWidth="1"/>
    <col min="10687" max="10687" width="10.421875" style="20" customWidth="1"/>
    <col min="10688" max="10688" width="17.00390625" style="20" customWidth="1"/>
    <col min="10689" max="10933" width="9.140625" style="20" customWidth="1"/>
    <col min="10934" max="10934" width="23.421875" style="20" customWidth="1"/>
    <col min="10935" max="10935" width="56.57421875" style="20" customWidth="1"/>
    <col min="10936" max="10936" width="10.00390625" style="20" customWidth="1"/>
    <col min="10937" max="10937" width="4.421875" style="20" customWidth="1"/>
    <col min="10938" max="10938" width="7.421875" style="20" customWidth="1"/>
    <col min="10939" max="10939" width="15.7109375" style="20" customWidth="1"/>
    <col min="10940" max="10940" width="8.421875" style="20" customWidth="1"/>
    <col min="10941" max="10941" width="13.7109375" style="20" bestFit="1" customWidth="1"/>
    <col min="10942" max="10942" width="18.57421875" style="20" bestFit="1" customWidth="1"/>
    <col min="10943" max="10943" width="10.421875" style="20" customWidth="1"/>
    <col min="10944" max="10944" width="17.00390625" style="20" customWidth="1"/>
    <col min="10945" max="11189" width="9.140625" style="20" customWidth="1"/>
    <col min="11190" max="11190" width="23.421875" style="20" customWidth="1"/>
    <col min="11191" max="11191" width="56.57421875" style="20" customWidth="1"/>
    <col min="11192" max="11192" width="10.00390625" style="20" customWidth="1"/>
    <col min="11193" max="11193" width="4.421875" style="20" customWidth="1"/>
    <col min="11194" max="11194" width="7.421875" style="20" customWidth="1"/>
    <col min="11195" max="11195" width="15.7109375" style="20" customWidth="1"/>
    <col min="11196" max="11196" width="8.421875" style="20" customWidth="1"/>
    <col min="11197" max="11197" width="13.7109375" style="20" bestFit="1" customWidth="1"/>
    <col min="11198" max="11198" width="18.57421875" style="20" bestFit="1" customWidth="1"/>
    <col min="11199" max="11199" width="10.421875" style="20" customWidth="1"/>
    <col min="11200" max="11200" width="17.00390625" style="20" customWidth="1"/>
    <col min="11201" max="11445" width="9.140625" style="20" customWidth="1"/>
    <col min="11446" max="11446" width="23.421875" style="20" customWidth="1"/>
    <col min="11447" max="11447" width="56.57421875" style="20" customWidth="1"/>
    <col min="11448" max="11448" width="10.00390625" style="20" customWidth="1"/>
    <col min="11449" max="11449" width="4.421875" style="20" customWidth="1"/>
    <col min="11450" max="11450" width="7.421875" style="20" customWidth="1"/>
    <col min="11451" max="11451" width="15.7109375" style="20" customWidth="1"/>
    <col min="11452" max="11452" width="8.421875" style="20" customWidth="1"/>
    <col min="11453" max="11453" width="13.7109375" style="20" bestFit="1" customWidth="1"/>
    <col min="11454" max="11454" width="18.57421875" style="20" bestFit="1" customWidth="1"/>
    <col min="11455" max="11455" width="10.421875" style="20" customWidth="1"/>
    <col min="11456" max="11456" width="17.00390625" style="20" customWidth="1"/>
    <col min="11457" max="11701" width="9.140625" style="20" customWidth="1"/>
    <col min="11702" max="11702" width="23.421875" style="20" customWidth="1"/>
    <col min="11703" max="11703" width="56.57421875" style="20" customWidth="1"/>
    <col min="11704" max="11704" width="10.00390625" style="20" customWidth="1"/>
    <col min="11705" max="11705" width="4.421875" style="20" customWidth="1"/>
    <col min="11706" max="11706" width="7.421875" style="20" customWidth="1"/>
    <col min="11707" max="11707" width="15.7109375" style="20" customWidth="1"/>
    <col min="11708" max="11708" width="8.421875" style="20" customWidth="1"/>
    <col min="11709" max="11709" width="13.7109375" style="20" bestFit="1" customWidth="1"/>
    <col min="11710" max="11710" width="18.57421875" style="20" bestFit="1" customWidth="1"/>
    <col min="11711" max="11711" width="10.421875" style="20" customWidth="1"/>
    <col min="11712" max="11712" width="17.00390625" style="20" customWidth="1"/>
    <col min="11713" max="11957" width="9.140625" style="20" customWidth="1"/>
    <col min="11958" max="11958" width="23.421875" style="20" customWidth="1"/>
    <col min="11959" max="11959" width="56.57421875" style="20" customWidth="1"/>
    <col min="11960" max="11960" width="10.00390625" style="20" customWidth="1"/>
    <col min="11961" max="11961" width="4.421875" style="20" customWidth="1"/>
    <col min="11962" max="11962" width="7.421875" style="20" customWidth="1"/>
    <col min="11963" max="11963" width="15.7109375" style="20" customWidth="1"/>
    <col min="11964" max="11964" width="8.421875" style="20" customWidth="1"/>
    <col min="11965" max="11965" width="13.7109375" style="20" bestFit="1" customWidth="1"/>
    <col min="11966" max="11966" width="18.57421875" style="20" bestFit="1" customWidth="1"/>
    <col min="11967" max="11967" width="10.421875" style="20" customWidth="1"/>
    <col min="11968" max="11968" width="17.00390625" style="20" customWidth="1"/>
    <col min="11969" max="12213" width="9.140625" style="20" customWidth="1"/>
    <col min="12214" max="12214" width="23.421875" style="20" customWidth="1"/>
    <col min="12215" max="12215" width="56.57421875" style="20" customWidth="1"/>
    <col min="12216" max="12216" width="10.00390625" style="20" customWidth="1"/>
    <col min="12217" max="12217" width="4.421875" style="20" customWidth="1"/>
    <col min="12218" max="12218" width="7.421875" style="20" customWidth="1"/>
    <col min="12219" max="12219" width="15.7109375" style="20" customWidth="1"/>
    <col min="12220" max="12220" width="8.421875" style="20" customWidth="1"/>
    <col min="12221" max="12221" width="13.7109375" style="20" bestFit="1" customWidth="1"/>
    <col min="12222" max="12222" width="18.57421875" style="20" bestFit="1" customWidth="1"/>
    <col min="12223" max="12223" width="10.421875" style="20" customWidth="1"/>
    <col min="12224" max="12224" width="17.00390625" style="20" customWidth="1"/>
    <col min="12225" max="12469" width="9.140625" style="20" customWidth="1"/>
    <col min="12470" max="12470" width="23.421875" style="20" customWidth="1"/>
    <col min="12471" max="12471" width="56.57421875" style="20" customWidth="1"/>
    <col min="12472" max="12472" width="10.00390625" style="20" customWidth="1"/>
    <col min="12473" max="12473" width="4.421875" style="20" customWidth="1"/>
    <col min="12474" max="12474" width="7.421875" style="20" customWidth="1"/>
    <col min="12475" max="12475" width="15.7109375" style="20" customWidth="1"/>
    <col min="12476" max="12476" width="8.421875" style="20" customWidth="1"/>
    <col min="12477" max="12477" width="13.7109375" style="20" bestFit="1" customWidth="1"/>
    <col min="12478" max="12478" width="18.57421875" style="20" bestFit="1" customWidth="1"/>
    <col min="12479" max="12479" width="10.421875" style="20" customWidth="1"/>
    <col min="12480" max="12480" width="17.00390625" style="20" customWidth="1"/>
    <col min="12481" max="12725" width="9.140625" style="20" customWidth="1"/>
    <col min="12726" max="12726" width="23.421875" style="20" customWidth="1"/>
    <col min="12727" max="12727" width="56.57421875" style="20" customWidth="1"/>
    <col min="12728" max="12728" width="10.00390625" style="20" customWidth="1"/>
    <col min="12729" max="12729" width="4.421875" style="20" customWidth="1"/>
    <col min="12730" max="12730" width="7.421875" style="20" customWidth="1"/>
    <col min="12731" max="12731" width="15.7109375" style="20" customWidth="1"/>
    <col min="12732" max="12732" width="8.421875" style="20" customWidth="1"/>
    <col min="12733" max="12733" width="13.7109375" style="20" bestFit="1" customWidth="1"/>
    <col min="12734" max="12734" width="18.57421875" style="20" bestFit="1" customWidth="1"/>
    <col min="12735" max="12735" width="10.421875" style="20" customWidth="1"/>
    <col min="12736" max="12736" width="17.00390625" style="20" customWidth="1"/>
    <col min="12737" max="12981" width="9.140625" style="20" customWidth="1"/>
    <col min="12982" max="12982" width="23.421875" style="20" customWidth="1"/>
    <col min="12983" max="12983" width="56.57421875" style="20" customWidth="1"/>
    <col min="12984" max="12984" width="10.00390625" style="20" customWidth="1"/>
    <col min="12985" max="12985" width="4.421875" style="20" customWidth="1"/>
    <col min="12986" max="12986" width="7.421875" style="20" customWidth="1"/>
    <col min="12987" max="12987" width="15.7109375" style="20" customWidth="1"/>
    <col min="12988" max="12988" width="8.421875" style="20" customWidth="1"/>
    <col min="12989" max="12989" width="13.7109375" style="20" bestFit="1" customWidth="1"/>
    <col min="12990" max="12990" width="18.57421875" style="20" bestFit="1" customWidth="1"/>
    <col min="12991" max="12991" width="10.421875" style="20" customWidth="1"/>
    <col min="12992" max="12992" width="17.00390625" style="20" customWidth="1"/>
    <col min="12993" max="13237" width="9.140625" style="20" customWidth="1"/>
    <col min="13238" max="13238" width="23.421875" style="20" customWidth="1"/>
    <col min="13239" max="13239" width="56.57421875" style="20" customWidth="1"/>
    <col min="13240" max="13240" width="10.00390625" style="20" customWidth="1"/>
    <col min="13241" max="13241" width="4.421875" style="20" customWidth="1"/>
    <col min="13242" max="13242" width="7.421875" style="20" customWidth="1"/>
    <col min="13243" max="13243" width="15.7109375" style="20" customWidth="1"/>
    <col min="13244" max="13244" width="8.421875" style="20" customWidth="1"/>
    <col min="13245" max="13245" width="13.7109375" style="20" bestFit="1" customWidth="1"/>
    <col min="13246" max="13246" width="18.57421875" style="20" bestFit="1" customWidth="1"/>
    <col min="13247" max="13247" width="10.421875" style="20" customWidth="1"/>
    <col min="13248" max="13248" width="17.00390625" style="20" customWidth="1"/>
    <col min="13249" max="13493" width="9.140625" style="20" customWidth="1"/>
    <col min="13494" max="13494" width="23.421875" style="20" customWidth="1"/>
    <col min="13495" max="13495" width="56.57421875" style="20" customWidth="1"/>
    <col min="13496" max="13496" width="10.00390625" style="20" customWidth="1"/>
    <col min="13497" max="13497" width="4.421875" style="20" customWidth="1"/>
    <col min="13498" max="13498" width="7.421875" style="20" customWidth="1"/>
    <col min="13499" max="13499" width="15.7109375" style="20" customWidth="1"/>
    <col min="13500" max="13500" width="8.421875" style="20" customWidth="1"/>
    <col min="13501" max="13501" width="13.7109375" style="20" bestFit="1" customWidth="1"/>
    <col min="13502" max="13502" width="18.57421875" style="20" bestFit="1" customWidth="1"/>
    <col min="13503" max="13503" width="10.421875" style="20" customWidth="1"/>
    <col min="13504" max="13504" width="17.00390625" style="20" customWidth="1"/>
    <col min="13505" max="13749" width="9.140625" style="20" customWidth="1"/>
    <col min="13750" max="13750" width="23.421875" style="20" customWidth="1"/>
    <col min="13751" max="13751" width="56.57421875" style="20" customWidth="1"/>
    <col min="13752" max="13752" width="10.00390625" style="20" customWidth="1"/>
    <col min="13753" max="13753" width="4.421875" style="20" customWidth="1"/>
    <col min="13754" max="13754" width="7.421875" style="20" customWidth="1"/>
    <col min="13755" max="13755" width="15.7109375" style="20" customWidth="1"/>
    <col min="13756" max="13756" width="8.421875" style="20" customWidth="1"/>
    <col min="13757" max="13757" width="13.7109375" style="20" bestFit="1" customWidth="1"/>
    <col min="13758" max="13758" width="18.57421875" style="20" bestFit="1" customWidth="1"/>
    <col min="13759" max="13759" width="10.421875" style="20" customWidth="1"/>
    <col min="13760" max="13760" width="17.00390625" style="20" customWidth="1"/>
    <col min="13761" max="14005" width="9.140625" style="20" customWidth="1"/>
    <col min="14006" max="14006" width="23.421875" style="20" customWidth="1"/>
    <col min="14007" max="14007" width="56.57421875" style="20" customWidth="1"/>
    <col min="14008" max="14008" width="10.00390625" style="20" customWidth="1"/>
    <col min="14009" max="14009" width="4.421875" style="20" customWidth="1"/>
    <col min="14010" max="14010" width="7.421875" style="20" customWidth="1"/>
    <col min="14011" max="14011" width="15.7109375" style="20" customWidth="1"/>
    <col min="14012" max="14012" width="8.421875" style="20" customWidth="1"/>
    <col min="14013" max="14013" width="13.7109375" style="20" bestFit="1" customWidth="1"/>
    <col min="14014" max="14014" width="18.57421875" style="20" bestFit="1" customWidth="1"/>
    <col min="14015" max="14015" width="10.421875" style="20" customWidth="1"/>
    <col min="14016" max="14016" width="17.00390625" style="20" customWidth="1"/>
    <col min="14017" max="14261" width="9.140625" style="20" customWidth="1"/>
    <col min="14262" max="14262" width="23.421875" style="20" customWidth="1"/>
    <col min="14263" max="14263" width="56.57421875" style="20" customWidth="1"/>
    <col min="14264" max="14264" width="10.00390625" style="20" customWidth="1"/>
    <col min="14265" max="14265" width="4.421875" style="20" customWidth="1"/>
    <col min="14266" max="14266" width="7.421875" style="20" customWidth="1"/>
    <col min="14267" max="14267" width="15.7109375" style="20" customWidth="1"/>
    <col min="14268" max="14268" width="8.421875" style="20" customWidth="1"/>
    <col min="14269" max="14269" width="13.7109375" style="20" bestFit="1" customWidth="1"/>
    <col min="14270" max="14270" width="18.57421875" style="20" bestFit="1" customWidth="1"/>
    <col min="14271" max="14271" width="10.421875" style="20" customWidth="1"/>
    <col min="14272" max="14272" width="17.00390625" style="20" customWidth="1"/>
    <col min="14273" max="14517" width="9.140625" style="20" customWidth="1"/>
    <col min="14518" max="14518" width="23.421875" style="20" customWidth="1"/>
    <col min="14519" max="14519" width="56.57421875" style="20" customWidth="1"/>
    <col min="14520" max="14520" width="10.00390625" style="20" customWidth="1"/>
    <col min="14521" max="14521" width="4.421875" style="20" customWidth="1"/>
    <col min="14522" max="14522" width="7.421875" style="20" customWidth="1"/>
    <col min="14523" max="14523" width="15.7109375" style="20" customWidth="1"/>
    <col min="14524" max="14524" width="8.421875" style="20" customWidth="1"/>
    <col min="14525" max="14525" width="13.7109375" style="20" bestFit="1" customWidth="1"/>
    <col min="14526" max="14526" width="18.57421875" style="20" bestFit="1" customWidth="1"/>
    <col min="14527" max="14527" width="10.421875" style="20" customWidth="1"/>
    <col min="14528" max="14528" width="17.00390625" style="20" customWidth="1"/>
    <col min="14529" max="14773" width="9.140625" style="20" customWidth="1"/>
    <col min="14774" max="14774" width="23.421875" style="20" customWidth="1"/>
    <col min="14775" max="14775" width="56.57421875" style="20" customWidth="1"/>
    <col min="14776" max="14776" width="10.00390625" style="20" customWidth="1"/>
    <col min="14777" max="14777" width="4.421875" style="20" customWidth="1"/>
    <col min="14778" max="14778" width="7.421875" style="20" customWidth="1"/>
    <col min="14779" max="14779" width="15.7109375" style="20" customWidth="1"/>
    <col min="14780" max="14780" width="8.421875" style="20" customWidth="1"/>
    <col min="14781" max="14781" width="13.7109375" style="20" bestFit="1" customWidth="1"/>
    <col min="14782" max="14782" width="18.57421875" style="20" bestFit="1" customWidth="1"/>
    <col min="14783" max="14783" width="10.421875" style="20" customWidth="1"/>
    <col min="14784" max="14784" width="17.00390625" style="20" customWidth="1"/>
    <col min="14785" max="15029" width="9.140625" style="20" customWidth="1"/>
    <col min="15030" max="15030" width="23.421875" style="20" customWidth="1"/>
    <col min="15031" max="15031" width="56.57421875" style="20" customWidth="1"/>
    <col min="15032" max="15032" width="10.00390625" style="20" customWidth="1"/>
    <col min="15033" max="15033" width="4.421875" style="20" customWidth="1"/>
    <col min="15034" max="15034" width="7.421875" style="20" customWidth="1"/>
    <col min="15035" max="15035" width="15.7109375" style="20" customWidth="1"/>
    <col min="15036" max="15036" width="8.421875" style="20" customWidth="1"/>
    <col min="15037" max="15037" width="13.7109375" style="20" bestFit="1" customWidth="1"/>
    <col min="15038" max="15038" width="18.57421875" style="20" bestFit="1" customWidth="1"/>
    <col min="15039" max="15039" width="10.421875" style="20" customWidth="1"/>
    <col min="15040" max="15040" width="17.00390625" style="20" customWidth="1"/>
    <col min="15041" max="15285" width="9.140625" style="20" customWidth="1"/>
    <col min="15286" max="15286" width="23.421875" style="20" customWidth="1"/>
    <col min="15287" max="15287" width="56.57421875" style="20" customWidth="1"/>
    <col min="15288" max="15288" width="10.00390625" style="20" customWidth="1"/>
    <col min="15289" max="15289" width="4.421875" style="20" customWidth="1"/>
    <col min="15290" max="15290" width="7.421875" style="20" customWidth="1"/>
    <col min="15291" max="15291" width="15.7109375" style="20" customWidth="1"/>
    <col min="15292" max="15292" width="8.421875" style="20" customWidth="1"/>
    <col min="15293" max="15293" width="13.7109375" style="20" bestFit="1" customWidth="1"/>
    <col min="15294" max="15294" width="18.57421875" style="20" bestFit="1" customWidth="1"/>
    <col min="15295" max="15295" width="10.421875" style="20" customWidth="1"/>
    <col min="15296" max="15296" width="17.00390625" style="20" customWidth="1"/>
    <col min="15297" max="15541" width="9.140625" style="20" customWidth="1"/>
    <col min="15542" max="15542" width="23.421875" style="20" customWidth="1"/>
    <col min="15543" max="15543" width="56.57421875" style="20" customWidth="1"/>
    <col min="15544" max="15544" width="10.00390625" style="20" customWidth="1"/>
    <col min="15545" max="15545" width="4.421875" style="20" customWidth="1"/>
    <col min="15546" max="15546" width="7.421875" style="20" customWidth="1"/>
    <col min="15547" max="15547" width="15.7109375" style="20" customWidth="1"/>
    <col min="15548" max="15548" width="8.421875" style="20" customWidth="1"/>
    <col min="15549" max="15549" width="13.7109375" style="20" bestFit="1" customWidth="1"/>
    <col min="15550" max="15550" width="18.57421875" style="20" bestFit="1" customWidth="1"/>
    <col min="15551" max="15551" width="10.421875" style="20" customWidth="1"/>
    <col min="15552" max="15552" width="17.00390625" style="20" customWidth="1"/>
    <col min="15553" max="15797" width="9.140625" style="20" customWidth="1"/>
    <col min="15798" max="15798" width="23.421875" style="20" customWidth="1"/>
    <col min="15799" max="15799" width="56.57421875" style="20" customWidth="1"/>
    <col min="15800" max="15800" width="10.00390625" style="20" customWidth="1"/>
    <col min="15801" max="15801" width="4.421875" style="20" customWidth="1"/>
    <col min="15802" max="15802" width="7.421875" style="20" customWidth="1"/>
    <col min="15803" max="15803" width="15.7109375" style="20" customWidth="1"/>
    <col min="15804" max="15804" width="8.421875" style="20" customWidth="1"/>
    <col min="15805" max="15805" width="13.7109375" style="20" bestFit="1" customWidth="1"/>
    <col min="15806" max="15806" width="18.57421875" style="20" bestFit="1" customWidth="1"/>
    <col min="15807" max="15807" width="10.421875" style="20" customWidth="1"/>
    <col min="15808" max="15808" width="17.00390625" style="20" customWidth="1"/>
    <col min="15809" max="16053" width="9.140625" style="20" customWidth="1"/>
    <col min="16054" max="16054" width="23.421875" style="20" customWidth="1"/>
    <col min="16055" max="16055" width="56.57421875" style="20" customWidth="1"/>
    <col min="16056" max="16056" width="10.00390625" style="20" customWidth="1"/>
    <col min="16057" max="16057" width="4.421875" style="20" customWidth="1"/>
    <col min="16058" max="16058" width="7.421875" style="20" customWidth="1"/>
    <col min="16059" max="16059" width="15.7109375" style="20" customWidth="1"/>
    <col min="16060" max="16060" width="8.421875" style="20" customWidth="1"/>
    <col min="16061" max="16061" width="13.7109375" style="20" bestFit="1" customWidth="1"/>
    <col min="16062" max="16062" width="18.57421875" style="20" bestFit="1" customWidth="1"/>
    <col min="16063" max="16063" width="10.421875" style="20" customWidth="1"/>
    <col min="16064" max="16064" width="17.00390625" style="20" customWidth="1"/>
    <col min="16065" max="16384" width="9.140625" style="20" customWidth="1"/>
  </cols>
  <sheetData>
    <row r="1" spans="1:2" s="23" customFormat="1" ht="15.75">
      <c r="A1" s="21" t="str">
        <f>Titul!A7</f>
        <v>E.1.2.</v>
      </c>
      <c r="B1" s="22" t="str">
        <f>Titul!B7</f>
        <v>Položkový soupis prací a dodávek</v>
      </c>
    </row>
    <row r="2" spans="1:2" s="23" customFormat="1" ht="17.25" customHeight="1">
      <c r="A2" s="24"/>
      <c r="B2" s="17"/>
    </row>
    <row r="3" spans="1:2" s="23" customFormat="1" ht="16.5" customHeight="1">
      <c r="A3" s="25" t="s">
        <v>1</v>
      </c>
      <c r="B3" s="22" t="str">
        <f>Titul!A4</f>
        <v>VD Pařížov, oprava segmentů</v>
      </c>
    </row>
    <row r="4" spans="1:2" s="23" customFormat="1" ht="12" customHeight="1" thickBot="1">
      <c r="A4" s="16"/>
      <c r="B4" s="17"/>
    </row>
    <row r="5" spans="1:7" ht="15.75" thickBot="1">
      <c r="A5" s="26" t="s">
        <v>10</v>
      </c>
      <c r="B5" s="27" t="s">
        <v>11</v>
      </c>
      <c r="C5" s="28" t="s">
        <v>0</v>
      </c>
      <c r="D5" s="29"/>
      <c r="E5" s="29"/>
      <c r="F5" s="30"/>
      <c r="G5" s="31" t="s">
        <v>6</v>
      </c>
    </row>
    <row r="6" spans="1:7" ht="15">
      <c r="A6" s="32"/>
      <c r="B6" s="33"/>
      <c r="C6" s="34" t="s">
        <v>12</v>
      </c>
      <c r="D6" s="31" t="s">
        <v>13</v>
      </c>
      <c r="E6" s="31" t="s">
        <v>14</v>
      </c>
      <c r="F6" s="31" t="s">
        <v>7</v>
      </c>
      <c r="G6" s="35"/>
    </row>
    <row r="7" spans="1:7" ht="15.75" thickBot="1">
      <c r="A7" s="36"/>
      <c r="B7" s="37"/>
      <c r="C7" s="38" t="s">
        <v>0</v>
      </c>
      <c r="D7" s="39" t="s">
        <v>0</v>
      </c>
      <c r="E7" s="39" t="s">
        <v>29</v>
      </c>
      <c r="F7" s="39" t="s">
        <v>15</v>
      </c>
      <c r="G7" s="40"/>
    </row>
    <row r="8" spans="1:7" ht="15.75" thickBot="1">
      <c r="A8" s="127" t="str">
        <f>Titul!A15</f>
        <v>PS01,PS02</v>
      </c>
      <c r="B8" s="73" t="str">
        <f>Titul!B15</f>
        <v>Oprava segmentu DN1200</v>
      </c>
      <c r="C8" s="69"/>
      <c r="D8" s="57"/>
      <c r="E8" s="57"/>
      <c r="F8" s="70"/>
      <c r="G8" s="71"/>
    </row>
    <row r="9" spans="1:7" ht="15">
      <c r="A9" s="41" t="s">
        <v>0</v>
      </c>
      <c r="B9" s="51" t="s">
        <v>39</v>
      </c>
      <c r="C9" s="42"/>
      <c r="D9" s="43"/>
      <c r="E9" s="43"/>
      <c r="F9" s="44"/>
      <c r="G9" s="120">
        <f>SUM(G10:G11)</f>
        <v>0</v>
      </c>
    </row>
    <row r="10" spans="1:7" ht="83.25" customHeight="1">
      <c r="A10" s="41">
        <v>1</v>
      </c>
      <c r="B10" s="45" t="s">
        <v>74</v>
      </c>
      <c r="C10" s="46">
        <v>24</v>
      </c>
      <c r="D10" s="47" t="s">
        <v>16</v>
      </c>
      <c r="E10" s="47">
        <v>1</v>
      </c>
      <c r="F10" s="128">
        <v>0</v>
      </c>
      <c r="G10" s="49">
        <f aca="true" t="shared" si="0" ref="G10:G11">C10*E10*F10</f>
        <v>0</v>
      </c>
    </row>
    <row r="11" spans="1:7" ht="92.25" customHeight="1">
      <c r="A11" s="41">
        <v>2</v>
      </c>
      <c r="B11" s="45" t="s">
        <v>75</v>
      </c>
      <c r="C11" s="46">
        <v>128</v>
      </c>
      <c r="D11" s="47" t="s">
        <v>16</v>
      </c>
      <c r="E11" s="47">
        <v>1</v>
      </c>
      <c r="F11" s="128">
        <v>0</v>
      </c>
      <c r="G11" s="49">
        <f t="shared" si="0"/>
        <v>0</v>
      </c>
    </row>
    <row r="12" spans="1:7" ht="15">
      <c r="A12" s="41"/>
      <c r="B12" s="50"/>
      <c r="C12" s="46"/>
      <c r="D12" s="47"/>
      <c r="E12" s="47"/>
      <c r="F12" s="48"/>
      <c r="G12" s="49"/>
    </row>
    <row r="13" spans="1:7" ht="15">
      <c r="A13" s="41"/>
      <c r="B13" s="51" t="s">
        <v>38</v>
      </c>
      <c r="C13" s="42"/>
      <c r="D13" s="43"/>
      <c r="E13" s="43" t="s">
        <v>0</v>
      </c>
      <c r="F13" s="44"/>
      <c r="G13" s="115">
        <f>SUM(G14:G17)</f>
        <v>0</v>
      </c>
    </row>
    <row r="14" spans="1:7" ht="42" customHeight="1">
      <c r="A14" s="41">
        <v>3</v>
      </c>
      <c r="B14" s="45" t="s">
        <v>40</v>
      </c>
      <c r="C14" s="46">
        <v>24</v>
      </c>
      <c r="D14" s="47" t="s">
        <v>16</v>
      </c>
      <c r="E14" s="47">
        <v>1</v>
      </c>
      <c r="F14" s="128">
        <v>0</v>
      </c>
      <c r="G14" s="49">
        <f aca="true" t="shared" si="1" ref="G14:G16">C14*E14*F14</f>
        <v>0</v>
      </c>
    </row>
    <row r="15" spans="1:7" ht="38.25">
      <c r="A15" s="41">
        <v>4</v>
      </c>
      <c r="B15" s="121" t="s">
        <v>41</v>
      </c>
      <c r="C15" s="46">
        <v>24</v>
      </c>
      <c r="D15" s="47" t="s">
        <v>16</v>
      </c>
      <c r="E15" s="47">
        <v>1</v>
      </c>
      <c r="F15" s="128">
        <v>0</v>
      </c>
      <c r="G15" s="49">
        <f t="shared" si="1"/>
        <v>0</v>
      </c>
    </row>
    <row r="16" spans="1:7" ht="51">
      <c r="A16" s="41">
        <v>5</v>
      </c>
      <c r="B16" s="45" t="s">
        <v>50</v>
      </c>
      <c r="C16" s="46">
        <v>6</v>
      </c>
      <c r="D16" s="47" t="s">
        <v>16</v>
      </c>
      <c r="E16" s="47">
        <v>2</v>
      </c>
      <c r="F16" s="128">
        <v>0</v>
      </c>
      <c r="G16" s="49">
        <f t="shared" si="1"/>
        <v>0</v>
      </c>
    </row>
    <row r="17" spans="1:7" ht="38.25">
      <c r="A17" s="41">
        <v>6</v>
      </c>
      <c r="B17" s="50" t="s">
        <v>57</v>
      </c>
      <c r="C17" s="46"/>
      <c r="D17" s="43" t="s">
        <v>20</v>
      </c>
      <c r="E17" s="43">
        <v>1</v>
      </c>
      <c r="F17" s="129">
        <v>0</v>
      </c>
      <c r="G17" s="118">
        <f>E17*F17</f>
        <v>0</v>
      </c>
    </row>
    <row r="18" spans="1:7" ht="15">
      <c r="A18" s="41"/>
      <c r="B18" s="50"/>
      <c r="C18" s="46"/>
      <c r="D18" s="47"/>
      <c r="E18" s="47"/>
      <c r="F18" s="48"/>
      <c r="G18" s="49"/>
    </row>
    <row r="19" spans="1:7" ht="15">
      <c r="A19" s="41"/>
      <c r="B19" s="51" t="s">
        <v>37</v>
      </c>
      <c r="C19" s="42"/>
      <c r="D19" s="43"/>
      <c r="E19" s="43" t="s">
        <v>0</v>
      </c>
      <c r="F19" s="44"/>
      <c r="G19" s="115">
        <f>SUM(G20:G26)</f>
        <v>0</v>
      </c>
    </row>
    <row r="20" spans="1:7" ht="72" customHeight="1">
      <c r="A20" s="41">
        <v>7</v>
      </c>
      <c r="B20" s="45" t="s">
        <v>87</v>
      </c>
      <c r="C20" s="46">
        <v>72</v>
      </c>
      <c r="D20" s="47" t="s">
        <v>16</v>
      </c>
      <c r="E20" s="47">
        <v>1</v>
      </c>
      <c r="F20" s="128">
        <v>0</v>
      </c>
      <c r="G20" s="49">
        <f aca="true" t="shared" si="2" ref="G20">C20*E20*F20</f>
        <v>0</v>
      </c>
    </row>
    <row r="21" spans="1:7" ht="33" customHeight="1">
      <c r="A21" s="41">
        <v>8</v>
      </c>
      <c r="B21" s="45" t="s">
        <v>49</v>
      </c>
      <c r="C21" s="46">
        <v>6</v>
      </c>
      <c r="D21" s="47" t="s">
        <v>16</v>
      </c>
      <c r="E21" s="47">
        <v>2</v>
      </c>
      <c r="F21" s="128">
        <v>0</v>
      </c>
      <c r="G21" s="49">
        <f aca="true" t="shared" si="3" ref="G21">C21*E21*F21</f>
        <v>0</v>
      </c>
    </row>
    <row r="22" spans="1:7" ht="18" customHeight="1">
      <c r="A22" s="41">
        <v>9</v>
      </c>
      <c r="B22" s="50" t="s">
        <v>54</v>
      </c>
      <c r="C22" s="46">
        <v>6</v>
      </c>
      <c r="D22" s="47" t="s">
        <v>16</v>
      </c>
      <c r="E22" s="47">
        <v>2</v>
      </c>
      <c r="F22" s="128">
        <v>0</v>
      </c>
      <c r="G22" s="49">
        <f aca="true" t="shared" si="4" ref="G22">C22*E22*F22</f>
        <v>0</v>
      </c>
    </row>
    <row r="23" spans="1:7" ht="18" customHeight="1">
      <c r="A23" s="41">
        <v>10</v>
      </c>
      <c r="B23" s="50" t="s">
        <v>55</v>
      </c>
      <c r="C23" s="46">
        <v>6</v>
      </c>
      <c r="D23" s="47" t="s">
        <v>16</v>
      </c>
      <c r="E23" s="47">
        <v>2</v>
      </c>
      <c r="F23" s="128">
        <v>0</v>
      </c>
      <c r="G23" s="49">
        <f aca="true" t="shared" si="5" ref="G23">C23*E23*F23</f>
        <v>0</v>
      </c>
    </row>
    <row r="24" spans="1:7" ht="27.75" customHeight="1">
      <c r="A24" s="41">
        <v>11</v>
      </c>
      <c r="B24" s="50" t="s">
        <v>56</v>
      </c>
      <c r="C24" s="46">
        <v>12</v>
      </c>
      <c r="D24" s="47" t="s">
        <v>16</v>
      </c>
      <c r="E24" s="47">
        <v>1</v>
      </c>
      <c r="F24" s="128">
        <v>0</v>
      </c>
      <c r="G24" s="49">
        <f aca="true" t="shared" si="6" ref="G24">C24*E24*F24</f>
        <v>0</v>
      </c>
    </row>
    <row r="25" spans="1:7" ht="28.5" customHeight="1">
      <c r="A25" s="41">
        <v>12</v>
      </c>
      <c r="B25" s="50" t="s">
        <v>68</v>
      </c>
      <c r="C25" s="46">
        <v>8</v>
      </c>
      <c r="D25" s="47" t="s">
        <v>16</v>
      </c>
      <c r="E25" s="47">
        <v>1</v>
      </c>
      <c r="F25" s="128">
        <v>0</v>
      </c>
      <c r="G25" s="49">
        <f aca="true" t="shared" si="7" ref="G25">C25*E25*F25</f>
        <v>0</v>
      </c>
    </row>
    <row r="26" spans="1:7" ht="16.5" customHeight="1">
      <c r="A26" s="41">
        <v>13</v>
      </c>
      <c r="B26" s="50" t="s">
        <v>51</v>
      </c>
      <c r="C26" s="46">
        <v>12</v>
      </c>
      <c r="D26" s="47" t="s">
        <v>16</v>
      </c>
      <c r="E26" s="47">
        <v>1</v>
      </c>
      <c r="F26" s="128">
        <v>0</v>
      </c>
      <c r="G26" s="49">
        <f aca="true" t="shared" si="8" ref="G26">C26*E26*F26</f>
        <v>0</v>
      </c>
    </row>
    <row r="27" spans="1:7" ht="15">
      <c r="A27" s="41"/>
      <c r="B27" s="52"/>
      <c r="C27" s="42"/>
      <c r="D27" s="43"/>
      <c r="E27" s="43"/>
      <c r="F27" s="44"/>
      <c r="G27" s="49"/>
    </row>
    <row r="28" spans="1:7" ht="15">
      <c r="A28" s="41"/>
      <c r="B28" s="51" t="s">
        <v>17</v>
      </c>
      <c r="C28" s="42"/>
      <c r="D28" s="43"/>
      <c r="E28" s="43"/>
      <c r="F28" s="44"/>
      <c r="G28" s="115">
        <f>SUM(G29:G37)</f>
        <v>0</v>
      </c>
    </row>
    <row r="29" spans="1:7" ht="75" customHeight="1">
      <c r="A29" s="41">
        <v>14</v>
      </c>
      <c r="B29" s="53" t="s">
        <v>71</v>
      </c>
      <c r="C29" s="123">
        <v>2.5</v>
      </c>
      <c r="D29" s="55" t="s">
        <v>18</v>
      </c>
      <c r="E29" s="55">
        <v>1</v>
      </c>
      <c r="F29" s="130">
        <v>0</v>
      </c>
      <c r="G29" s="49">
        <f aca="true" t="shared" si="9" ref="G29:G36">C29*E29*F29</f>
        <v>0</v>
      </c>
    </row>
    <row r="30" spans="1:7" ht="84" customHeight="1">
      <c r="A30" s="41">
        <v>15</v>
      </c>
      <c r="B30" s="53" t="s">
        <v>83</v>
      </c>
      <c r="C30" s="124">
        <v>6</v>
      </c>
      <c r="D30" s="47" t="s">
        <v>16</v>
      </c>
      <c r="E30" s="47">
        <v>1</v>
      </c>
      <c r="F30" s="128">
        <v>0</v>
      </c>
      <c r="G30" s="49">
        <f aca="true" t="shared" si="10" ref="G30">C30*E30*F30</f>
        <v>0</v>
      </c>
    </row>
    <row r="31" spans="1:7" ht="81.75" customHeight="1">
      <c r="A31" s="41">
        <v>16</v>
      </c>
      <c r="B31" s="53" t="s">
        <v>73</v>
      </c>
      <c r="C31" s="123">
        <v>21.22</v>
      </c>
      <c r="D31" s="55" t="s">
        <v>18</v>
      </c>
      <c r="E31" s="55">
        <v>1</v>
      </c>
      <c r="F31" s="130">
        <v>0</v>
      </c>
      <c r="G31" s="49">
        <f t="shared" si="9"/>
        <v>0</v>
      </c>
    </row>
    <row r="32" spans="1:7" ht="39.75" customHeight="1">
      <c r="A32" s="41">
        <v>17</v>
      </c>
      <c r="B32" s="53" t="s">
        <v>72</v>
      </c>
      <c r="C32" s="125"/>
      <c r="D32" s="61" t="s">
        <v>20</v>
      </c>
      <c r="E32" s="61">
        <v>1</v>
      </c>
      <c r="F32" s="131">
        <v>0</v>
      </c>
      <c r="G32" s="63">
        <f>E32*F32</f>
        <v>0</v>
      </c>
    </row>
    <row r="33" spans="1:7" ht="39.75" customHeight="1">
      <c r="A33" s="41"/>
      <c r="B33" s="53" t="s">
        <v>70</v>
      </c>
      <c r="C33" s="124">
        <v>16</v>
      </c>
      <c r="D33" s="47" t="s">
        <v>16</v>
      </c>
      <c r="E33" s="47">
        <v>1</v>
      </c>
      <c r="F33" s="128">
        <v>0</v>
      </c>
      <c r="G33" s="49">
        <f t="shared" si="9"/>
        <v>0</v>
      </c>
    </row>
    <row r="34" spans="1:7" ht="51" customHeight="1">
      <c r="A34" s="41">
        <v>18</v>
      </c>
      <c r="B34" s="53" t="s">
        <v>85</v>
      </c>
      <c r="C34" s="123">
        <v>3</v>
      </c>
      <c r="D34" s="55" t="s">
        <v>18</v>
      </c>
      <c r="E34" s="55">
        <v>1</v>
      </c>
      <c r="F34" s="130">
        <v>0</v>
      </c>
      <c r="G34" s="49">
        <f t="shared" si="9"/>
        <v>0</v>
      </c>
    </row>
    <row r="35" spans="1:7" ht="83.25" customHeight="1">
      <c r="A35" s="41">
        <v>19</v>
      </c>
      <c r="B35" s="53" t="s">
        <v>84</v>
      </c>
      <c r="C35" s="123">
        <v>18.31</v>
      </c>
      <c r="D35" s="55" t="s">
        <v>18</v>
      </c>
      <c r="E35" s="55">
        <v>1</v>
      </c>
      <c r="F35" s="130">
        <v>0</v>
      </c>
      <c r="G35" s="49">
        <f t="shared" si="9"/>
        <v>0</v>
      </c>
    </row>
    <row r="36" spans="1:7" ht="72" customHeight="1">
      <c r="A36" s="41">
        <v>20</v>
      </c>
      <c r="B36" s="53" t="s">
        <v>86</v>
      </c>
      <c r="C36" s="123">
        <v>0.41</v>
      </c>
      <c r="D36" s="55" t="s">
        <v>18</v>
      </c>
      <c r="E36" s="55">
        <v>1</v>
      </c>
      <c r="F36" s="130">
        <v>0</v>
      </c>
      <c r="G36" s="49">
        <f t="shared" si="9"/>
        <v>0</v>
      </c>
    </row>
    <row r="37" spans="1:7" ht="54.75" customHeight="1">
      <c r="A37" s="41">
        <v>21</v>
      </c>
      <c r="B37" s="53" t="s">
        <v>88</v>
      </c>
      <c r="C37" s="125"/>
      <c r="D37" s="61" t="s">
        <v>20</v>
      </c>
      <c r="E37" s="61">
        <v>1</v>
      </c>
      <c r="F37" s="131">
        <v>0</v>
      </c>
      <c r="G37" s="63">
        <f>E37*F37</f>
        <v>0</v>
      </c>
    </row>
    <row r="38" spans="1:7" ht="15">
      <c r="A38" s="41"/>
      <c r="B38" s="52"/>
      <c r="C38" s="42"/>
      <c r="D38" s="43"/>
      <c r="E38" s="43"/>
      <c r="F38" s="44"/>
      <c r="G38" s="49"/>
    </row>
    <row r="39" spans="1:7" ht="15">
      <c r="A39" s="41"/>
      <c r="B39" s="51" t="s">
        <v>42</v>
      </c>
      <c r="C39" s="42"/>
      <c r="D39" s="43"/>
      <c r="E39" s="43"/>
      <c r="F39" s="44"/>
      <c r="G39" s="115">
        <f>SUM(G40:G44)</f>
        <v>0</v>
      </c>
    </row>
    <row r="40" spans="1:7" ht="55.5" customHeight="1">
      <c r="A40" s="41">
        <v>22</v>
      </c>
      <c r="B40" s="45" t="s">
        <v>59</v>
      </c>
      <c r="C40" s="46">
        <v>24</v>
      </c>
      <c r="D40" s="47" t="s">
        <v>16</v>
      </c>
      <c r="E40" s="47">
        <v>1</v>
      </c>
      <c r="F40" s="128">
        <v>0</v>
      </c>
      <c r="G40" s="49">
        <f aca="true" t="shared" si="11" ref="G40:G42">C40*E40*F40</f>
        <v>0</v>
      </c>
    </row>
    <row r="41" spans="1:7" ht="79.5" customHeight="1">
      <c r="A41" s="41">
        <v>23</v>
      </c>
      <c r="B41" s="45" t="s">
        <v>60</v>
      </c>
      <c r="C41" s="46">
        <v>128</v>
      </c>
      <c r="D41" s="47" t="s">
        <v>16</v>
      </c>
      <c r="E41" s="47">
        <v>1</v>
      </c>
      <c r="F41" s="128">
        <v>0</v>
      </c>
      <c r="G41" s="49">
        <f t="shared" si="11"/>
        <v>0</v>
      </c>
    </row>
    <row r="42" spans="1:7" ht="43.5" customHeight="1">
      <c r="A42" s="41">
        <v>24</v>
      </c>
      <c r="B42" s="45" t="s">
        <v>61</v>
      </c>
      <c r="C42" s="46">
        <v>16</v>
      </c>
      <c r="D42" s="47" t="s">
        <v>16</v>
      </c>
      <c r="E42" s="47">
        <v>1</v>
      </c>
      <c r="F42" s="128">
        <v>0</v>
      </c>
      <c r="G42" s="49">
        <f t="shared" si="11"/>
        <v>0</v>
      </c>
    </row>
    <row r="43" spans="1:7" ht="16.5" customHeight="1">
      <c r="A43" s="41">
        <v>25</v>
      </c>
      <c r="B43" s="50" t="s">
        <v>58</v>
      </c>
      <c r="C43" s="46"/>
      <c r="D43" s="43" t="s">
        <v>20</v>
      </c>
      <c r="E43" s="43">
        <v>1</v>
      </c>
      <c r="F43" s="129">
        <v>0</v>
      </c>
      <c r="G43" s="118">
        <f>E43*F43</f>
        <v>0</v>
      </c>
    </row>
    <row r="44" spans="1:7" ht="38.25">
      <c r="A44" s="41">
        <v>26</v>
      </c>
      <c r="B44" s="45" t="s">
        <v>62</v>
      </c>
      <c r="C44" s="46">
        <v>24</v>
      </c>
      <c r="D44" s="47" t="s">
        <v>16</v>
      </c>
      <c r="E44" s="47">
        <v>1</v>
      </c>
      <c r="F44" s="128">
        <v>0</v>
      </c>
      <c r="G44" s="49">
        <f>C44*E44*F44</f>
        <v>0</v>
      </c>
    </row>
    <row r="45" spans="1:7" ht="15">
      <c r="A45" s="41"/>
      <c r="B45" s="52"/>
      <c r="C45" s="42"/>
      <c r="D45" s="43"/>
      <c r="E45" s="43"/>
      <c r="F45" s="44"/>
      <c r="G45" s="49"/>
    </row>
    <row r="46" spans="1:7" ht="15">
      <c r="A46" s="41"/>
      <c r="B46" s="56" t="s">
        <v>19</v>
      </c>
      <c r="C46" s="42"/>
      <c r="D46" s="43"/>
      <c r="E46" s="43"/>
      <c r="F46" s="44"/>
      <c r="G46" s="115">
        <f>SUM(G47:G56)</f>
        <v>0</v>
      </c>
    </row>
    <row r="47" spans="1:7" ht="38.25">
      <c r="A47" s="41">
        <v>27</v>
      </c>
      <c r="B47" s="53" t="s">
        <v>53</v>
      </c>
      <c r="C47" s="116">
        <v>2.1</v>
      </c>
      <c r="D47" s="117" t="s">
        <v>5</v>
      </c>
      <c r="E47" s="117">
        <v>1</v>
      </c>
      <c r="F47" s="132">
        <v>0</v>
      </c>
      <c r="G47" s="118">
        <f aca="true" t="shared" si="12" ref="G47">C47*E47*F47</f>
        <v>0</v>
      </c>
    </row>
    <row r="48" spans="1:7" ht="25.5">
      <c r="A48" s="41">
        <v>28</v>
      </c>
      <c r="B48" s="45" t="s">
        <v>43</v>
      </c>
      <c r="C48" s="42">
        <v>3.5</v>
      </c>
      <c r="D48" s="43" t="s">
        <v>33</v>
      </c>
      <c r="E48" s="43">
        <v>1</v>
      </c>
      <c r="F48" s="129">
        <v>0</v>
      </c>
      <c r="G48" s="118">
        <f>C48*E48*F48</f>
        <v>0</v>
      </c>
    </row>
    <row r="49" spans="1:7" ht="15">
      <c r="A49" s="41">
        <v>29</v>
      </c>
      <c r="B49" s="45" t="s">
        <v>46</v>
      </c>
      <c r="C49" s="42"/>
      <c r="D49" s="43" t="s">
        <v>3</v>
      </c>
      <c r="E49" s="43">
        <v>2</v>
      </c>
      <c r="F49" s="129">
        <v>0</v>
      </c>
      <c r="G49" s="118">
        <f>E49*F49</f>
        <v>0</v>
      </c>
    </row>
    <row r="50" spans="1:7" ht="15">
      <c r="A50" s="41">
        <v>30</v>
      </c>
      <c r="B50" s="45" t="s">
        <v>47</v>
      </c>
      <c r="C50" s="42"/>
      <c r="D50" s="43" t="s">
        <v>3</v>
      </c>
      <c r="E50" s="43">
        <v>2</v>
      </c>
      <c r="F50" s="129">
        <v>0</v>
      </c>
      <c r="G50" s="118">
        <f>E50*F50</f>
        <v>0</v>
      </c>
    </row>
    <row r="51" spans="1:7" ht="38.25">
      <c r="A51" s="41">
        <v>31</v>
      </c>
      <c r="B51" s="53" t="s">
        <v>45</v>
      </c>
      <c r="C51" s="54">
        <v>2.52</v>
      </c>
      <c r="D51" s="55" t="s">
        <v>5</v>
      </c>
      <c r="E51" s="55">
        <v>1</v>
      </c>
      <c r="F51" s="130">
        <v>0</v>
      </c>
      <c r="G51" s="49">
        <f aca="true" t="shared" si="13" ref="G51">C51*E51*F51</f>
        <v>0</v>
      </c>
    </row>
    <row r="52" spans="1:7" ht="25.5">
      <c r="A52" s="41">
        <v>32</v>
      </c>
      <c r="B52" s="53" t="s">
        <v>52</v>
      </c>
      <c r="C52" s="54">
        <v>0.5</v>
      </c>
      <c r="D52" s="55" t="s">
        <v>5</v>
      </c>
      <c r="E52" s="55">
        <v>1</v>
      </c>
      <c r="F52" s="130">
        <v>0</v>
      </c>
      <c r="G52" s="49">
        <f aca="true" t="shared" si="14" ref="G52">C52*E52*F52</f>
        <v>0</v>
      </c>
    </row>
    <row r="53" spans="1:7" ht="51">
      <c r="A53" s="41">
        <v>33</v>
      </c>
      <c r="B53" s="53" t="s">
        <v>44</v>
      </c>
      <c r="C53" s="54">
        <v>23</v>
      </c>
      <c r="D53" s="55" t="s">
        <v>5</v>
      </c>
      <c r="E53" s="55">
        <v>1</v>
      </c>
      <c r="F53" s="130">
        <v>0</v>
      </c>
      <c r="G53" s="49">
        <f aca="true" t="shared" si="15" ref="G53">C53*E53*F53</f>
        <v>0</v>
      </c>
    </row>
    <row r="54" spans="1:7" ht="51">
      <c r="A54" s="41">
        <v>34</v>
      </c>
      <c r="B54" s="59" t="s">
        <v>78</v>
      </c>
      <c r="C54" s="122"/>
      <c r="D54" s="61" t="s">
        <v>20</v>
      </c>
      <c r="E54" s="61">
        <v>1</v>
      </c>
      <c r="F54" s="131">
        <v>0</v>
      </c>
      <c r="G54" s="63">
        <f>E54*F54</f>
        <v>0</v>
      </c>
    </row>
    <row r="55" spans="1:7" ht="15">
      <c r="A55" s="41">
        <v>35</v>
      </c>
      <c r="B55" s="59" t="s">
        <v>48</v>
      </c>
      <c r="C55" s="122"/>
      <c r="D55" s="61" t="s">
        <v>20</v>
      </c>
      <c r="E55" s="61">
        <v>1</v>
      </c>
      <c r="F55" s="131">
        <v>0</v>
      </c>
      <c r="G55" s="63">
        <f>E55*F55</f>
        <v>0</v>
      </c>
    </row>
    <row r="56" spans="1:7" ht="15">
      <c r="A56" s="41">
        <v>36</v>
      </c>
      <c r="B56" s="59" t="s">
        <v>69</v>
      </c>
      <c r="C56" s="122"/>
      <c r="D56" s="61" t="s">
        <v>20</v>
      </c>
      <c r="E56" s="61">
        <v>1</v>
      </c>
      <c r="F56" s="131">
        <v>0</v>
      </c>
      <c r="G56" s="63">
        <f>E56*F56</f>
        <v>0</v>
      </c>
    </row>
    <row r="57" spans="1:7" ht="15">
      <c r="A57" s="41"/>
      <c r="B57" s="59"/>
      <c r="C57" s="60"/>
      <c r="D57" s="61"/>
      <c r="E57" s="61"/>
      <c r="F57" s="62"/>
      <c r="G57" s="63"/>
    </row>
    <row r="58" spans="1:7" ht="15">
      <c r="A58" s="41"/>
      <c r="B58" s="56" t="s">
        <v>24</v>
      </c>
      <c r="C58" s="60"/>
      <c r="D58" s="61"/>
      <c r="E58" s="61"/>
      <c r="F58" s="62"/>
      <c r="G58" s="119">
        <f>SUM(G59:G59)</f>
        <v>0</v>
      </c>
    </row>
    <row r="59" spans="1:7" ht="25.5">
      <c r="A59" s="41">
        <v>37</v>
      </c>
      <c r="B59" s="53" t="s">
        <v>25</v>
      </c>
      <c r="C59" s="54">
        <v>0.5</v>
      </c>
      <c r="D59" s="55" t="s">
        <v>26</v>
      </c>
      <c r="E59" s="55">
        <v>1</v>
      </c>
      <c r="F59" s="130">
        <v>0</v>
      </c>
      <c r="G59" s="49">
        <f aca="true" t="shared" si="16" ref="G59">C59*E59*F59</f>
        <v>0</v>
      </c>
    </row>
    <row r="60" spans="1:7" ht="25.5" customHeight="1" thickBot="1">
      <c r="A60" s="41"/>
      <c r="B60" s="59"/>
      <c r="C60" s="60"/>
      <c r="D60" s="61"/>
      <c r="E60" s="61"/>
      <c r="F60" s="62"/>
      <c r="G60" s="63"/>
    </row>
    <row r="61" spans="1:7" ht="15.75" thickBot="1">
      <c r="A61" s="126" t="str">
        <f>A8</f>
        <v>PS01,PS02</v>
      </c>
      <c r="B61" s="79" t="str">
        <f>B8</f>
        <v>Oprava segmentu DN1200</v>
      </c>
      <c r="C61" s="77" t="s">
        <v>8</v>
      </c>
      <c r="D61" s="75"/>
      <c r="E61" s="75"/>
      <c r="F61" s="76"/>
      <c r="G61" s="78">
        <f>G9+G13+G19+G28+G39+G46+G58</f>
        <v>0</v>
      </c>
    </row>
    <row r="62" spans="1:7" ht="15.75" thickBot="1">
      <c r="A62" s="80"/>
      <c r="B62" s="73"/>
      <c r="C62" s="81"/>
      <c r="D62" s="57"/>
      <c r="E62" s="57"/>
      <c r="F62" s="70"/>
      <c r="G62" s="82"/>
    </row>
    <row r="63" spans="1:7" ht="15.75" thickBot="1">
      <c r="A63" s="72" t="str">
        <f>Titul!A17</f>
        <v>VON</v>
      </c>
      <c r="B63" s="73" t="str">
        <f>Titul!B17</f>
        <v>Vedlejší a ostatní náklady</v>
      </c>
      <c r="C63" s="69"/>
      <c r="D63" s="57"/>
      <c r="E63" s="57"/>
      <c r="F63" s="70"/>
      <c r="G63" s="71"/>
    </row>
    <row r="64" spans="1:7" ht="15">
      <c r="A64" s="41"/>
      <c r="B64" s="64" t="s">
        <v>0</v>
      </c>
      <c r="C64" s="65"/>
      <c r="D64" s="66"/>
      <c r="E64" s="66"/>
      <c r="F64" s="67"/>
      <c r="G64" s="68"/>
    </row>
    <row r="65" spans="1:7" ht="25.5">
      <c r="A65" s="41">
        <v>1</v>
      </c>
      <c r="B65" s="45" t="s">
        <v>77</v>
      </c>
      <c r="C65" s="42"/>
      <c r="D65" s="43" t="s">
        <v>20</v>
      </c>
      <c r="E65" s="43">
        <v>1</v>
      </c>
      <c r="F65" s="129">
        <v>0</v>
      </c>
      <c r="G65" s="49">
        <f>E65*F65</f>
        <v>0</v>
      </c>
    </row>
    <row r="66" spans="1:7" ht="25.5">
      <c r="A66" s="41"/>
      <c r="B66" s="45" t="s">
        <v>76</v>
      </c>
      <c r="C66" s="42"/>
      <c r="D66" s="43" t="s">
        <v>20</v>
      </c>
      <c r="E66" s="43">
        <v>1</v>
      </c>
      <c r="F66" s="129">
        <v>0</v>
      </c>
      <c r="G66" s="49">
        <f>E66*F66</f>
        <v>0</v>
      </c>
    </row>
    <row r="67" spans="1:7" ht="15">
      <c r="A67" s="41">
        <v>2</v>
      </c>
      <c r="B67" s="45" t="s">
        <v>64</v>
      </c>
      <c r="C67" s="42"/>
      <c r="D67" s="43" t="s">
        <v>20</v>
      </c>
      <c r="E67" s="43">
        <v>1</v>
      </c>
      <c r="F67" s="129">
        <v>0</v>
      </c>
      <c r="G67" s="49">
        <f>E67*F67</f>
        <v>0</v>
      </c>
    </row>
    <row r="68" spans="1:7" ht="15">
      <c r="A68" s="41">
        <v>3</v>
      </c>
      <c r="B68" s="45" t="s">
        <v>63</v>
      </c>
      <c r="C68" s="42"/>
      <c r="D68" s="43" t="s">
        <v>20</v>
      </c>
      <c r="E68" s="43">
        <v>1</v>
      </c>
      <c r="F68" s="129">
        <v>0</v>
      </c>
      <c r="G68" s="49">
        <f aca="true" t="shared" si="17" ref="G68:G72">E68*F68</f>
        <v>0</v>
      </c>
    </row>
    <row r="69" spans="1:7" ht="15">
      <c r="A69" s="41"/>
      <c r="B69" s="45"/>
      <c r="C69" s="42"/>
      <c r="D69" s="43"/>
      <c r="E69" s="43"/>
      <c r="F69" s="129"/>
      <c r="G69" s="49"/>
    </row>
    <row r="70" spans="1:7" ht="15">
      <c r="A70" s="41">
        <v>4</v>
      </c>
      <c r="B70" s="45" t="s">
        <v>28</v>
      </c>
      <c r="C70" s="42"/>
      <c r="D70" s="43" t="s">
        <v>20</v>
      </c>
      <c r="E70" s="43">
        <v>1</v>
      </c>
      <c r="F70" s="129">
        <v>0</v>
      </c>
      <c r="G70" s="49">
        <f t="shared" si="17"/>
        <v>0</v>
      </c>
    </row>
    <row r="71" spans="1:7" ht="15">
      <c r="A71" s="41">
        <v>5</v>
      </c>
      <c r="B71" s="45" t="s">
        <v>67</v>
      </c>
      <c r="C71" s="42"/>
      <c r="D71" s="43" t="s">
        <v>20</v>
      </c>
      <c r="E71" s="43">
        <v>1</v>
      </c>
      <c r="F71" s="129">
        <v>0</v>
      </c>
      <c r="G71" s="49">
        <f aca="true" t="shared" si="18" ref="G71">E71*F71</f>
        <v>0</v>
      </c>
    </row>
    <row r="72" spans="1:7" ht="63.75">
      <c r="A72" s="41">
        <v>6</v>
      </c>
      <c r="B72" s="45" t="s">
        <v>65</v>
      </c>
      <c r="C72" s="42"/>
      <c r="D72" s="43" t="s">
        <v>20</v>
      </c>
      <c r="E72" s="43">
        <v>1</v>
      </c>
      <c r="F72" s="129">
        <v>0</v>
      </c>
      <c r="G72" s="49">
        <f t="shared" si="17"/>
        <v>0</v>
      </c>
    </row>
    <row r="73" spans="1:7" ht="15">
      <c r="A73" s="41">
        <v>7</v>
      </c>
      <c r="B73" s="45" t="s">
        <v>66</v>
      </c>
      <c r="C73" s="42"/>
      <c r="D73" s="43" t="s">
        <v>20</v>
      </c>
      <c r="E73" s="43">
        <v>2</v>
      </c>
      <c r="F73" s="129">
        <v>0</v>
      </c>
      <c r="G73" s="49">
        <f aca="true" t="shared" si="19" ref="G73">E73*F73</f>
        <v>0</v>
      </c>
    </row>
    <row r="74" spans="1:7" ht="15">
      <c r="A74" s="41"/>
      <c r="B74" s="45"/>
      <c r="C74" s="42"/>
      <c r="D74" s="43"/>
      <c r="E74" s="43"/>
      <c r="F74" s="44"/>
      <c r="G74" s="49"/>
    </row>
    <row r="75" spans="1:7" ht="51">
      <c r="A75" s="41">
        <v>8</v>
      </c>
      <c r="B75" s="45" t="s">
        <v>79</v>
      </c>
      <c r="C75" s="42"/>
      <c r="D75" s="43" t="s">
        <v>20</v>
      </c>
      <c r="E75" s="43">
        <v>1</v>
      </c>
      <c r="F75" s="129">
        <v>0</v>
      </c>
      <c r="G75" s="49">
        <f aca="true" t="shared" si="20" ref="G75">E75*F75</f>
        <v>0</v>
      </c>
    </row>
    <row r="76" spans="1:7" ht="15.75" thickBot="1">
      <c r="A76" s="41"/>
      <c r="B76" s="45"/>
      <c r="C76" s="42"/>
      <c r="D76" s="43"/>
      <c r="E76" s="43"/>
      <c r="F76" s="44"/>
      <c r="G76" s="49"/>
    </row>
    <row r="77" spans="1:7" ht="15.75" thickBot="1">
      <c r="A77" s="72" t="s">
        <v>0</v>
      </c>
      <c r="B77" s="73" t="str">
        <f>Titul!B17</f>
        <v>Vedlejší a ostatní náklady</v>
      </c>
      <c r="C77" s="74" t="s">
        <v>8</v>
      </c>
      <c r="D77" s="57"/>
      <c r="E77" s="57"/>
      <c r="F77" s="70"/>
      <c r="G77" s="83">
        <f>SUM(G64:G76)</f>
        <v>0</v>
      </c>
    </row>
    <row r="78" ht="15">
      <c r="G78" s="20" t="s"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5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DAD-WORK</dc:creator>
  <cp:keywords/>
  <dc:description/>
  <cp:lastModifiedBy>Ing. Ivan Princ</cp:lastModifiedBy>
  <cp:lastPrinted>2021-11-05T06:43:44Z</cp:lastPrinted>
  <dcterms:created xsi:type="dcterms:W3CDTF">2015-06-28T17:11:06Z</dcterms:created>
  <dcterms:modified xsi:type="dcterms:W3CDTF">2022-06-22T07:53:51Z</dcterms:modified>
  <cp:category/>
  <cp:version/>
  <cp:contentType/>
  <cp:contentStatus/>
</cp:coreProperties>
</file>