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75" windowWidth="18075" windowHeight="10995" activeTab="0"/>
  </bookViews>
  <sheets>
    <sheet name="REKAPITULACE" sheetId="3" r:id="rId1"/>
    <sheet name="02.030_kalkulace nabídkové ceny" sheetId="1" r:id="rId2"/>
    <sheet name="02.040_kalkulace nabídkové ceny" sheetId="2" r:id="rId3"/>
    <sheet name="BIM" sheetId="4" r:id="rId4"/>
  </sheets>
  <definedNames>
    <definedName name="_xlnm.Print_Area" localSheetId="1">'02.030_kalkulace nabídkové ceny'!$A$1:$G$65</definedName>
    <definedName name="_xlnm.Print_Area" localSheetId="2">'02.040_kalkulace nabídkové ceny'!$A$1:$G$61</definedName>
    <definedName name="OLE_LINK1" localSheetId="1">'02.030_kalkulace nabídkové ceny'!$A$1</definedName>
  </definedNames>
  <calcPr calcId="162913"/>
</workbook>
</file>

<file path=xl/sharedStrings.xml><?xml version="1.0" encoding="utf-8"?>
<sst xmlns="http://schemas.openxmlformats.org/spreadsheetml/2006/main" count="318" uniqueCount="153">
  <si>
    <t>MJ</t>
  </si>
  <si>
    <t>Počet MJ</t>
  </si>
  <si>
    <t>J. cena</t>
  </si>
  <si>
    <t>Cena celkem</t>
  </si>
  <si>
    <t>Celkem bez DPH</t>
  </si>
  <si>
    <t>kpl</t>
  </si>
  <si>
    <t xml:space="preserve">Termín </t>
  </si>
  <si>
    <t>Terminová a cenová specifikace</t>
  </si>
  <si>
    <t>vypracování plánu BOZP na staveništi</t>
  </si>
  <si>
    <t>povodňový plán</t>
  </si>
  <si>
    <t>havarijní plán</t>
  </si>
  <si>
    <t>vypracování manipulačních a provozních řádu</t>
  </si>
  <si>
    <t>pro trvalý provoz</t>
  </si>
  <si>
    <t>Dílčí dokumentace pro nové silniční mosty, včetně provizorního přemostění, pokud bude stavebním úřady požadovány. Projektové dokumentace budou zpracovány osobou s příslušnou autorizací dle příslušných norem a předpis</t>
  </si>
  <si>
    <t>pracoviště zhotovitele</t>
  </si>
  <si>
    <t>v místě stavby</t>
  </si>
  <si>
    <t>hod</t>
  </si>
  <si>
    <t>Podpora projektanta</t>
  </si>
  <si>
    <t>hlavní projektant</t>
  </si>
  <si>
    <t>odpovědný projektant, rozpočtář</t>
  </si>
  <si>
    <t>pomocný projektant, technický pracovník</t>
  </si>
  <si>
    <t>podpůrné a administrativní činnosti</t>
  </si>
  <si>
    <t>… do těchto polí účastník vyplňuje cenu za měrnou jednotku položky</t>
  </si>
  <si>
    <t>Metodická podpora a konzultace - hodinová sazba</t>
  </si>
  <si>
    <t>Zhotovitel:</t>
  </si>
  <si>
    <t>Kód</t>
  </si>
  <si>
    <t>Popis</t>
  </si>
  <si>
    <t>Cena bez DPH</t>
  </si>
  <si>
    <t>Termín dokončení</t>
  </si>
  <si>
    <t>02.030</t>
  </si>
  <si>
    <t>02.040</t>
  </si>
  <si>
    <t>BIM</t>
  </si>
  <si>
    <t>Opatření v úseku Zátor-Loučky</t>
  </si>
  <si>
    <t>Metodická podpora a správa dat</t>
  </si>
  <si>
    <t>Celkové náklady za dílo</t>
  </si>
  <si>
    <t>Školení pracovníků objednatele</t>
  </si>
  <si>
    <t>dny</t>
  </si>
  <si>
    <t>Cena celkem bez DPH</t>
  </si>
  <si>
    <r>
      <rPr>
        <u val="single"/>
        <sz val="10"/>
        <color theme="1"/>
        <rFont val="Arial"/>
        <family val="2"/>
      </rPr>
      <t>Místo</t>
    </r>
    <r>
      <rPr>
        <sz val="10"/>
        <color theme="1"/>
        <rFont val="Arial"/>
        <family val="2"/>
      </rPr>
      <t>: k.ú. Zátor, Loučky u Zátoru</t>
    </r>
  </si>
  <si>
    <r>
      <rPr>
        <u val="single"/>
        <sz val="10"/>
        <color theme="1"/>
        <rFont val="Arial"/>
        <family val="2"/>
      </rPr>
      <t>Zadavatel:</t>
    </r>
    <r>
      <rPr>
        <sz val="10"/>
        <color theme="1"/>
        <rFont val="Arial"/>
        <family val="2"/>
      </rPr>
      <t xml:space="preserve"> Povodí Odry, státní podnik</t>
    </r>
  </si>
  <si>
    <t>REKAPITULACE cenové specifikace a termínů díla</t>
  </si>
  <si>
    <t xml:space="preserve">Koordinanční činnost </t>
  </si>
  <si>
    <t>Autorský dozor</t>
  </si>
  <si>
    <t>Dokumentace pro provádění stavby (DPS)</t>
  </si>
  <si>
    <t>Poskytnutí 8 licencí pro přístup k modelu po dobu účinnosti SoD</t>
  </si>
  <si>
    <r>
      <rPr>
        <u val="single"/>
        <sz val="10"/>
        <color theme="1"/>
        <rFont val="Arial"/>
        <family val="2"/>
      </rPr>
      <t>Stavba</t>
    </r>
    <r>
      <rPr>
        <b/>
        <u val="single"/>
        <sz val="10"/>
        <color theme="1"/>
        <rFont val="Arial"/>
        <family val="2"/>
      </rPr>
      <t xml:space="preserve">: </t>
    </r>
    <r>
      <rPr>
        <b/>
        <sz val="10"/>
        <color theme="1"/>
        <rFont val="Arial"/>
        <family val="2"/>
      </rPr>
      <t>Opatření v úseku Zátor-Loučky, OHO, 02.030+02.040, DSP, DPS</t>
    </r>
  </si>
  <si>
    <t>Účastník vyhotoví kalkulaci nabídkové ceny minimálně v rozsahu a členění:</t>
  </si>
  <si>
    <t>Ceny budou uvedeny v ,- Kč bez DPH</t>
  </si>
  <si>
    <t xml:space="preserve">Opatření pod přehradní hrází </t>
  </si>
  <si>
    <t>Opatření v úseku Zátor-Loučky, OHO, 02.030+02.040, DSP, DPS</t>
  </si>
  <si>
    <t xml:space="preserve">dílčí stavba 02.030 Opatření pod přehradní hrází </t>
  </si>
  <si>
    <t>dílčí stavba 02.040 Opatření v úseku Zátor-Loučky</t>
  </si>
  <si>
    <t>2.5.</t>
  </si>
  <si>
    <t>2.4.</t>
  </si>
  <si>
    <t>2.1.</t>
  </si>
  <si>
    <t>2.2.</t>
  </si>
  <si>
    <t>2.6.</t>
  </si>
  <si>
    <t>2.7.</t>
  </si>
  <si>
    <t>2.3.</t>
  </si>
  <si>
    <t>Projektová dokumentace pro stavební povolení včetně inženýrské činnosti</t>
  </si>
  <si>
    <t>… do žlutých polí účastník vyplňuje cenu za měrnou jednotku položky</t>
  </si>
  <si>
    <t>značení dle Smlouvy o dílo</t>
  </si>
  <si>
    <t>Vyhodnocení podrobného IGP</t>
  </si>
  <si>
    <t>Provedení podrobného IGP</t>
  </si>
  <si>
    <t>Podpora projektanta po dobu běhu zadávacího řízení</t>
  </si>
  <si>
    <t xml:space="preserve"> </t>
  </si>
  <si>
    <t>Pozn.: Činnosti Smlouvy o dílo nevyjádřené samostatným řádkem jsou zakalkulovány v ceně díla.</t>
  </si>
  <si>
    <t>pro období výstavby</t>
  </si>
  <si>
    <t xml:space="preserve"> po dobou realizace stavby</t>
  </si>
  <si>
    <t>v průběhu realizace veřejné zakázky na výběr zhotovitele</t>
  </si>
  <si>
    <t>Publicita projektu</t>
  </si>
  <si>
    <t>Celkem SO 02.030 Opatření pod přehradní hrází bez DPH</t>
  </si>
  <si>
    <t>Cena za MJ</t>
  </si>
  <si>
    <t>Kontrolní a doplňujicí zaměření zájmového území pro potřeby zpracování PD DSP a pro PD DPS</t>
  </si>
  <si>
    <t>Podrobný IGP</t>
  </si>
  <si>
    <t>Kontrolní zaměření pro potřeby DSP</t>
  </si>
  <si>
    <t>Kontrolní zaměření pro potřeby DPS</t>
  </si>
  <si>
    <t>Projektová dokumentace pro stavební povolení (DSP)</t>
  </si>
  <si>
    <t xml:space="preserve">Pozn.: </t>
  </si>
  <si>
    <t>Činnosti dle Smlouvy o dílo nevyjádřené samostatným řádkem jsou součástí projektové dokumentace a jsou zakalkulovány v ceně díla.</t>
  </si>
  <si>
    <t>průběžně do 30.9.2023</t>
  </si>
  <si>
    <t>po dobou realizace stavby</t>
  </si>
  <si>
    <t>průběžně do 30.6.2023</t>
  </si>
  <si>
    <t xml:space="preserve">Zřízení datového prostoru CDE </t>
  </si>
  <si>
    <t>udržování datového prostoru CDE po dobu účinnosti SOD</t>
  </si>
  <si>
    <t>BIM - metodická podpora a správa dat</t>
  </si>
  <si>
    <t>30.11.2022 (DSP)
30.6.2023 (DPS)</t>
  </si>
  <si>
    <t>Pozn.zahájení činnosti b) bude bezprostředně po nabytí účinnosti smlouvy o dílo</t>
  </si>
  <si>
    <t>Termín do:</t>
  </si>
  <si>
    <t>průběžně do 10.10.2023</t>
  </si>
  <si>
    <t>viz příloha č.1 Technické specifikace čl. 5.1.</t>
  </si>
  <si>
    <t>viz příloha č.1 Technické specifikace čl. 5.5.</t>
  </si>
  <si>
    <t>viz příloha č. 1 Technické specifikace čl. 5.1.</t>
  </si>
  <si>
    <r>
      <t>Dílčí dokumentace pro rekonstrukci silničního mostu, včetně návrhu provizorního přemostění,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viz Příloha č.1 Technické specifikace čl. 5.2. b)</t>
    </r>
  </si>
  <si>
    <r>
      <t xml:space="preserve">Aktualizace katastrální mapy, </t>
    </r>
    <r>
      <rPr>
        <i/>
        <sz val="8"/>
        <color theme="1"/>
        <rFont val="Arial"/>
        <family val="2"/>
      </rPr>
      <t>viz Příloha č.1 Technické specifikace čl. 5.2. a)</t>
    </r>
  </si>
  <si>
    <r>
      <t xml:space="preserve">Vypracování barevné fotodokumentace, vložení snímků do situace stavby se znározněním místa a směru pohledu, </t>
    </r>
    <r>
      <rPr>
        <i/>
        <sz val="8"/>
        <color theme="1"/>
        <rFont val="Arial"/>
        <family val="2"/>
      </rPr>
      <t>viz Příloha č.1 Technické specifikace čl. 5.2. c)</t>
    </r>
  </si>
  <si>
    <r>
      <t>Vypracování konceptu DSP do TR,</t>
    </r>
    <r>
      <rPr>
        <b/>
        <i/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viz příloha č.1 Technické specifikace čl.5.2.d)</t>
    </r>
  </si>
  <si>
    <t>viz příloha č.1 Technické specifikace čl. 5.4.</t>
  </si>
  <si>
    <t>viz příloha č.1 Technické specifikace čl. 5.8.</t>
  </si>
  <si>
    <t>viz příloha č. 1 Technické specifikace čl. 5.6.</t>
  </si>
  <si>
    <t>viz příloha č.1 Technické specifikace čl. 5.3. p)</t>
  </si>
  <si>
    <r>
      <t xml:space="preserve">Vizualizace projektu, </t>
    </r>
    <r>
      <rPr>
        <i/>
        <sz val="8"/>
        <color theme="1"/>
        <rFont val="Arial"/>
        <family val="2"/>
      </rPr>
      <t>viz příloha č.1 Technická specifikace čl.5.3. o)</t>
    </r>
    <r>
      <rPr>
        <sz val="10"/>
        <color theme="1"/>
        <rFont val="Arial"/>
        <family val="2"/>
      </rPr>
      <t xml:space="preserve"> </t>
    </r>
  </si>
  <si>
    <r>
      <rPr>
        <b/>
        <sz val="10"/>
        <color theme="1"/>
        <rFont val="Arial"/>
        <family val="2"/>
      </rPr>
      <t>čistopis DPS</t>
    </r>
    <r>
      <rPr>
        <sz val="10"/>
        <color theme="1"/>
        <rFont val="Arial"/>
        <family val="2"/>
      </rPr>
      <t xml:space="preserve">, </t>
    </r>
    <r>
      <rPr>
        <i/>
        <sz val="8"/>
        <color theme="1"/>
        <rFont val="Arial"/>
        <family val="2"/>
      </rPr>
      <t xml:space="preserve">viz příloha č.1 Technická specifikace čl.5.3. n) </t>
    </r>
  </si>
  <si>
    <r>
      <t xml:space="preserve">Dílčí dokumentace pro nové silniční mosty, včetně provizorního přemostění, pokud bude stavebním úřady požadovány. Projektové dokumentace budou zpracovány osobou s příslušnou autorizací dle příslušných norem a předpis, </t>
    </r>
    <r>
      <rPr>
        <i/>
        <sz val="8"/>
        <color theme="1"/>
        <rFont val="Arial"/>
        <family val="2"/>
      </rPr>
      <t xml:space="preserve">viz příloha č.1 Technická specifikace čl.5.3. m) </t>
    </r>
  </si>
  <si>
    <r>
      <t xml:space="preserve">výkresy tvarů a výztuží, </t>
    </r>
    <r>
      <rPr>
        <i/>
        <sz val="8"/>
        <color theme="1"/>
        <rFont val="Arial"/>
        <family val="2"/>
      </rPr>
      <t xml:space="preserve">viz příloha č.1 Technická specifikace čl.5.3.c) </t>
    </r>
  </si>
  <si>
    <r>
      <t xml:space="preserve">vypracování Technických podmínek , </t>
    </r>
    <r>
      <rPr>
        <i/>
        <sz val="8"/>
        <color theme="1"/>
        <rFont val="Arial"/>
        <family val="2"/>
      </rPr>
      <t xml:space="preserve">viz příloha č.1 Technická specifikace čl.5.3. f) </t>
    </r>
  </si>
  <si>
    <r>
      <t xml:space="preserve">podrobný biologický průzkum, </t>
    </r>
    <r>
      <rPr>
        <i/>
        <sz val="8"/>
        <color theme="1"/>
        <rFont val="Arial"/>
        <family val="2"/>
      </rPr>
      <t xml:space="preserve">viz příloha č.1 Technická specifikace čl.5.3. b) </t>
    </r>
  </si>
  <si>
    <r>
      <t xml:space="preserve">vypracování položkového soupisu prací, dodávek a služeb v listinné podobě a rozpočet v listinné podobě ve dvou tištěných vyhotoveních. Elektronickou podobu podrobného soupisu prací, dodávek a služeb a rozpočtu zhotovitel dodá objednateli samostatně na datovém nosiči v editovatelném a needitovatelném formát, </t>
    </r>
    <r>
      <rPr>
        <i/>
        <sz val="8"/>
        <color theme="1"/>
        <rFont val="Arial"/>
        <family val="2"/>
      </rPr>
      <t xml:space="preserve">viz příloha č.1 Technická specifikace čl.5.3. a) </t>
    </r>
  </si>
  <si>
    <r>
      <t xml:space="preserve">Vypracování samostatného výkazu výměr, s uvedením výpočtu jednotlivých položek. Položky výkazu výměr budou mít dohledatelnou vazbu na položky položkového rozpočtu, </t>
    </r>
    <r>
      <rPr>
        <i/>
        <sz val="8"/>
        <color theme="1"/>
        <rFont val="Arial"/>
        <family val="2"/>
      </rPr>
      <t>viz příloha č.1 Technické specifikace čl.5.2.e)</t>
    </r>
  </si>
  <si>
    <r>
      <t xml:space="preserve">Vypracování oceněného položkového rozpočtu stavby na základě DSP, oceněného v cenové úrovni příslušného roku v členění podle stavebních objektů, vč. vedlejších a ostatních nákladů. Položky položkového rozpočtu budou mít dohledatelnou vazbu na položky výkazu výměr, u položek bude uvedena hmotnost, </t>
    </r>
    <r>
      <rPr>
        <i/>
        <sz val="8"/>
        <color theme="1"/>
        <rFont val="Arial"/>
        <family val="2"/>
      </rPr>
      <t>viz Příloha č.1 Technické specifikace čl. 5.2. f)</t>
    </r>
  </si>
  <si>
    <r>
      <t xml:space="preserve">Vypracování plánu kontrolních prohlídek stavby podle zákona č. 183/2006 Sb., o územním plánování a stavebním řádu, v platném znění, </t>
    </r>
    <r>
      <rPr>
        <i/>
        <sz val="8"/>
        <color theme="1"/>
        <rFont val="Arial"/>
        <family val="2"/>
      </rPr>
      <t>viz Příloha č.1 Technické specifikace čl. 5.2. h)</t>
    </r>
  </si>
  <si>
    <r>
      <t xml:space="preserve">Vypracování projektu dopravně inženýrských opatření, tj. návrhů dopravního značení, potřebných uzavírek komunikací a objízdných tras vč. jejich projednání a zajištění souhlasů a povolení od dotčených subjektů (např. správci komunikací, dopravní podniky) a od správních orgánů, </t>
    </r>
    <r>
      <rPr>
        <i/>
        <sz val="8"/>
        <color theme="1"/>
        <rFont val="Arial"/>
        <family val="2"/>
      </rPr>
      <t>viz Příloha č.1 Technické specifikace čl. 5.2. i)</t>
    </r>
  </si>
  <si>
    <t>3_1</t>
  </si>
  <si>
    <t>3_2</t>
  </si>
  <si>
    <t>3_3</t>
  </si>
  <si>
    <t>3_4</t>
  </si>
  <si>
    <t>3_5</t>
  </si>
  <si>
    <t>3_6</t>
  </si>
  <si>
    <t>3_7</t>
  </si>
  <si>
    <t>3_8</t>
  </si>
  <si>
    <t>3_9</t>
  </si>
  <si>
    <t>3_10</t>
  </si>
  <si>
    <t>3_11</t>
  </si>
  <si>
    <t>3_12</t>
  </si>
  <si>
    <t>3_13</t>
  </si>
  <si>
    <t>4_1</t>
  </si>
  <si>
    <t>4_2</t>
  </si>
  <si>
    <t>4_3</t>
  </si>
  <si>
    <t>4_4</t>
  </si>
  <si>
    <t>4_5</t>
  </si>
  <si>
    <t>4_6</t>
  </si>
  <si>
    <t>4_7</t>
  </si>
  <si>
    <t>4_8</t>
  </si>
  <si>
    <t>4_9</t>
  </si>
  <si>
    <t>4_10</t>
  </si>
  <si>
    <t>4_11</t>
  </si>
  <si>
    <t>4_12</t>
  </si>
  <si>
    <t xml:space="preserve"> v průběhu realizace veřejné zakázky na výběr zhotovitele</t>
  </si>
  <si>
    <t xml:space="preserve">po dobu realizace stavby
</t>
  </si>
  <si>
    <r>
      <t xml:space="preserve">Projednání DSP a zajištění kompletní dokladové části k DSP pro potřeby stavebního řízení a povolení k nakládání s vodami
</t>
    </r>
    <r>
      <rPr>
        <i/>
        <sz val="8"/>
        <color theme="1"/>
        <rFont val="Arial"/>
        <family val="2"/>
      </rPr>
      <t>viz příloha č.1 Technické specifikace čl.5.2.l)</t>
    </r>
  </si>
  <si>
    <r>
      <t xml:space="preserve">Podání žádosti o vydání stavebních povolení a povolení k nakládání s </t>
    </r>
    <r>
      <rPr>
        <b/>
        <sz val="10"/>
        <rFont val="Arial"/>
        <family val="2"/>
      </rPr>
      <t xml:space="preserve">vodami, </t>
    </r>
    <r>
      <rPr>
        <i/>
        <sz val="8"/>
        <rFont val="Arial"/>
        <family val="2"/>
      </rPr>
      <t xml:space="preserve">viz příloha č.1 Technická specifikace čl.5.2 o) a p) </t>
    </r>
  </si>
  <si>
    <r>
      <t xml:space="preserve">Vizualizace projektu, </t>
    </r>
    <r>
      <rPr>
        <i/>
        <sz val="8"/>
        <color theme="1"/>
        <rFont val="Arial"/>
        <family val="2"/>
      </rPr>
      <t>viz příloha č.1 Technická specifikace čl.5.2 u)</t>
    </r>
    <r>
      <rPr>
        <sz val="10"/>
        <color theme="1"/>
        <rFont val="Arial"/>
        <family val="2"/>
      </rPr>
      <t xml:space="preserve"> </t>
    </r>
  </si>
  <si>
    <t>viz příloha č.1 Technické specifikace čl. 5.2. v)</t>
  </si>
  <si>
    <r>
      <t xml:space="preserve">Čistopis DSP, </t>
    </r>
    <r>
      <rPr>
        <i/>
        <sz val="8"/>
        <color theme="1"/>
        <rFont val="Arial"/>
        <family val="2"/>
      </rPr>
      <t xml:space="preserve">viz příloha č.1 Technická specifikace čl.5.2. j) </t>
    </r>
  </si>
  <si>
    <r>
      <t xml:space="preserve">Čistopis DSP, </t>
    </r>
    <r>
      <rPr>
        <i/>
        <sz val="8"/>
        <color theme="1"/>
        <rFont val="Arial"/>
        <family val="2"/>
      </rPr>
      <t xml:space="preserve">viz příloha č.1 Technická specifikace čl.5.4. j) </t>
    </r>
  </si>
  <si>
    <r>
      <t xml:space="preserve">Projednání DSP a zajištění kompletní dokladové části k DSP pro potřeby stavebního řízení a povolení k nakládání s vodami,  </t>
    </r>
    <r>
      <rPr>
        <i/>
        <sz val="8"/>
        <color theme="1"/>
        <rFont val="Arial"/>
        <family val="2"/>
      </rPr>
      <t>viz Příloha č.1 Technické specifikace čl. 5.2. l)</t>
    </r>
  </si>
  <si>
    <r>
      <t xml:space="preserve">Podání žádosti o vydání stavebních povolení a povolení k nakládání s vodami, </t>
    </r>
    <r>
      <rPr>
        <i/>
        <sz val="8"/>
        <color theme="1"/>
        <rFont val="Arial"/>
        <family val="2"/>
      </rPr>
      <t>viz přílo</t>
    </r>
    <r>
      <rPr>
        <i/>
        <sz val="8"/>
        <rFont val="Arial"/>
        <family val="2"/>
      </rPr>
      <t xml:space="preserve">ha č.1 Technická specifikace čl.5.2 o) a p) </t>
    </r>
  </si>
  <si>
    <r>
      <t xml:space="preserve">Vypracování projektu dopravně inženýrských opatření, tj. návrhů dopravního značení, potřebných uzavírek komunikací a objízdných tras vč. jejich projednání a zajištění souhlasů a povolení od dotčených subjektů (např. správci komunikací, dopravní podniky) a od správních orgánů,  </t>
    </r>
    <r>
      <rPr>
        <i/>
        <sz val="8"/>
        <color theme="1"/>
        <rFont val="Arial"/>
        <family val="2"/>
      </rPr>
      <t>viz Příloha č.1 Technické specifikace čl. 5.2. i)</t>
    </r>
  </si>
  <si>
    <r>
      <t xml:space="preserve">Vypracování plánu kontrolních prohlídek stavby podle zákona č. 183/2006 Sb., o územním plánování a stavebním řádu, v platném znění, 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viz Příloha č.1 Technické specifikace čl. 5.2. h)</t>
    </r>
  </si>
  <si>
    <r>
      <t>Vypracování oceněného položkového rozpočtu stavby na základě DSP, oceněného v cenové úrovni příslušného roku v členění podle stavebních objektů, vč. vedlejších a ostatních nákladů. Položky položkového rozpočtu budou mít dohledatelnou vazbu na položky výkazu výměr, u položek bude uvedena hmotnost,</t>
    </r>
    <r>
      <rPr>
        <sz val="8"/>
        <color theme="1"/>
        <rFont val="Arial"/>
        <family val="2"/>
      </rPr>
      <t xml:space="preserve">  </t>
    </r>
    <r>
      <rPr>
        <i/>
        <sz val="8"/>
        <color theme="1"/>
        <rFont val="Arial"/>
        <family val="2"/>
      </rPr>
      <t>viz Příloha č.1 Technické specifikace čl. 5.2. f)</t>
    </r>
  </si>
  <si>
    <r>
      <t xml:space="preserve">Vypracování samostatného výkazu výměr, s uvedením výpočtu jednotlivých položek. Položky výkazu výměr budou mít dohledatelnou vazbu na položky položkového rozpočtu, 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viz Příloha č.1 Technické specifikace čl. 5.2. e)</t>
    </r>
  </si>
  <si>
    <r>
      <t xml:space="preserve">Vizualizace projektu, </t>
    </r>
    <r>
      <rPr>
        <i/>
        <sz val="8"/>
        <color theme="1"/>
        <rFont val="Arial"/>
        <family val="2"/>
      </rPr>
      <t>viz příloha č.1 Technická specifikace čl.5.2. u)</t>
    </r>
    <r>
      <rPr>
        <sz val="10"/>
        <color theme="1"/>
        <rFont val="Arial"/>
        <family val="2"/>
      </rPr>
      <t xml:space="preserve"> </t>
    </r>
  </si>
  <si>
    <r>
      <rPr>
        <b/>
        <sz val="10"/>
        <color theme="1"/>
        <rFont val="Arial"/>
        <family val="2"/>
      </rPr>
      <t>čistopis DPS</t>
    </r>
    <r>
      <rPr>
        <sz val="10"/>
        <color theme="1"/>
        <rFont val="Arial"/>
        <family val="2"/>
      </rPr>
      <t xml:space="preserve">, viz příloha č.1 Technická specifikace čl.5.3. n)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</si>
</sst>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2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B0F0"/>
      <name val="Arial"/>
      <family val="2"/>
    </font>
    <font>
      <sz val="10"/>
      <color rgb="FFFF0000"/>
      <name val="Arial"/>
      <family val="2"/>
    </font>
    <font>
      <b/>
      <sz val="18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i/>
      <sz val="8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73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hair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0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2" fillId="0" borderId="1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2" borderId="4" xfId="0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4" fontId="2" fillId="2" borderId="5" xfId="0" applyNumberFormat="1" applyFont="1" applyFill="1" applyBorder="1" applyAlignment="1">
      <alignment horizontal="right"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top" wrapText="1"/>
    </xf>
    <xf numFmtId="4" fontId="2" fillId="2" borderId="2" xfId="0" applyNumberFormat="1" applyFont="1" applyFill="1" applyBorder="1" applyAlignment="1">
      <alignment horizontal="right" vertical="top" wrapText="1"/>
    </xf>
    <xf numFmtId="4" fontId="2" fillId="2" borderId="3" xfId="0" applyNumberFormat="1" applyFont="1" applyFill="1" applyBorder="1" applyAlignment="1">
      <alignment horizontal="right" vertical="top" wrapText="1"/>
    </xf>
    <xf numFmtId="1" fontId="2" fillId="2" borderId="9" xfId="0" applyNumberFormat="1" applyFont="1" applyFill="1" applyBorder="1" applyAlignment="1">
      <alignment vertical="top" wrapText="1"/>
    </xf>
    <xf numFmtId="1" fontId="2" fillId="3" borderId="1" xfId="0" applyNumberFormat="1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right" vertical="top" wrapText="1"/>
    </xf>
    <xf numFmtId="4" fontId="2" fillId="3" borderId="2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top" wrapText="1"/>
    </xf>
    <xf numFmtId="1" fontId="2" fillId="0" borderId="11" xfId="0" applyNumberFormat="1" applyFont="1" applyFill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1" fontId="2" fillId="2" borderId="9" xfId="0" applyNumberFormat="1" applyFont="1" applyFill="1" applyBorder="1" applyAlignment="1">
      <alignment horizontal="right" vertical="top" wrapText="1"/>
    </xf>
    <xf numFmtId="1" fontId="2" fillId="0" borderId="13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/>
    </xf>
    <xf numFmtId="4" fontId="2" fillId="2" borderId="15" xfId="0" applyNumberFormat="1" applyFont="1" applyFill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4" fontId="2" fillId="4" borderId="2" xfId="0" applyNumberFormat="1" applyFont="1" applyFill="1" applyBorder="1" applyAlignment="1">
      <alignment horizontal="right" vertical="top" wrapText="1"/>
    </xf>
    <xf numFmtId="0" fontId="2" fillId="0" borderId="7" xfId="0" applyFont="1" applyBorder="1" applyAlignment="1">
      <alignment horizontal="justify" vertical="center"/>
    </xf>
    <xf numFmtId="4" fontId="2" fillId="4" borderId="4" xfId="0" applyNumberFormat="1" applyFont="1" applyFill="1" applyBorder="1" applyAlignment="1">
      <alignment horizontal="right" vertical="top" wrapText="1"/>
    </xf>
    <xf numFmtId="0" fontId="4" fillId="4" borderId="0" xfId="0" applyFont="1" applyFill="1"/>
    <xf numFmtId="0" fontId="8" fillId="0" borderId="0" xfId="0" applyFont="1"/>
    <xf numFmtId="0" fontId="4" fillId="0" borderId="0" xfId="0" applyFont="1" applyFill="1"/>
    <xf numFmtId="0" fontId="10" fillId="0" borderId="0" xfId="0" applyFont="1"/>
    <xf numFmtId="0" fontId="2" fillId="0" borderId="0" xfId="0" applyFont="1"/>
    <xf numFmtId="0" fontId="2" fillId="3" borderId="9" xfId="0" applyFont="1" applyFill="1" applyBorder="1"/>
    <xf numFmtId="0" fontId="2" fillId="3" borderId="4" xfId="0" applyFont="1" applyFill="1" applyBorder="1" applyAlignment="1">
      <alignment horizontal="right" vertical="top"/>
    </xf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Fill="1" applyBorder="1" applyAlignment="1">
      <alignment vertical="top" wrapText="1"/>
    </xf>
    <xf numFmtId="4" fontId="2" fillId="0" borderId="18" xfId="0" applyNumberFormat="1" applyFont="1" applyBorder="1"/>
    <xf numFmtId="0" fontId="2" fillId="0" borderId="18" xfId="0" applyFont="1" applyBorder="1"/>
    <xf numFmtId="0" fontId="2" fillId="0" borderId="19" xfId="0" applyFont="1" applyFill="1" applyBorder="1" applyAlignment="1">
      <alignment wrapText="1"/>
    </xf>
    <xf numFmtId="4" fontId="2" fillId="0" borderId="19" xfId="0" applyNumberFormat="1" applyFont="1" applyBorder="1"/>
    <xf numFmtId="0" fontId="2" fillId="0" borderId="19" xfId="0" applyFont="1" applyBorder="1"/>
    <xf numFmtId="0" fontId="2" fillId="0" borderId="19" xfId="0" applyFont="1" applyFill="1" applyBorder="1"/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19" xfId="0" applyFont="1" applyBorder="1" applyAlignment="1">
      <alignment wrapText="1"/>
    </xf>
    <xf numFmtId="0" fontId="2" fillId="0" borderId="21" xfId="0" applyFont="1" applyBorder="1"/>
    <xf numFmtId="4" fontId="2" fillId="0" borderId="21" xfId="0" applyNumberFormat="1" applyFont="1" applyBorder="1"/>
    <xf numFmtId="0" fontId="6" fillId="3" borderId="7" xfId="0" applyFont="1" applyFill="1" applyBorder="1"/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/>
    </xf>
    <xf numFmtId="14" fontId="2" fillId="0" borderId="22" xfId="0" applyNumberFormat="1" applyFont="1" applyBorder="1"/>
    <xf numFmtId="14" fontId="2" fillId="0" borderId="14" xfId="0" applyNumberFormat="1" applyFont="1" applyBorder="1"/>
    <xf numFmtId="14" fontId="2" fillId="0" borderId="23" xfId="0" applyNumberFormat="1" applyFont="1" applyBorder="1"/>
    <xf numFmtId="14" fontId="2" fillId="0" borderId="5" xfId="0" applyNumberFormat="1" applyFont="1" applyBorder="1"/>
    <xf numFmtId="0" fontId="4" fillId="0" borderId="0" xfId="0" applyFont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4" fontId="2" fillId="0" borderId="24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4" borderId="7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right" vertical="center" wrapText="1"/>
    </xf>
    <xf numFmtId="4" fontId="2" fillId="4" borderId="25" xfId="0" applyNumberFormat="1" applyFont="1" applyFill="1" applyBorder="1" applyAlignment="1">
      <alignment horizontal="right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4" fontId="2" fillId="4" borderId="16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0" borderId="28" xfId="0" applyNumberFormat="1" applyFont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29" xfId="0" applyNumberFormat="1" applyFont="1" applyBorder="1" applyAlignment="1">
      <alignment horizontal="right" vertical="center" wrapText="1"/>
    </xf>
    <xf numFmtId="4" fontId="2" fillId="4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" fontId="2" fillId="0" borderId="28" xfId="0" applyNumberFormat="1" applyFont="1" applyFill="1" applyBorder="1" applyAlignment="1">
      <alignment horizontal="right" vertical="center" wrapText="1"/>
    </xf>
    <xf numFmtId="0" fontId="2" fillId="2" borderId="30" xfId="0" applyFont="1" applyFill="1" applyBorder="1" applyAlignment="1">
      <alignment vertical="top" wrapText="1"/>
    </xf>
    <xf numFmtId="0" fontId="2" fillId="2" borderId="26" xfId="0" applyFont="1" applyFill="1" applyBorder="1" applyAlignment="1">
      <alignment horizontal="right" vertical="top" wrapText="1"/>
    </xf>
    <xf numFmtId="0" fontId="2" fillId="2" borderId="26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top" wrapText="1"/>
    </xf>
    <xf numFmtId="0" fontId="2" fillId="0" borderId="19" xfId="0" applyFont="1" applyFill="1" applyBorder="1" applyAlignment="1">
      <alignment vertical="top"/>
    </xf>
    <xf numFmtId="4" fontId="2" fillId="0" borderId="19" xfId="0" applyNumberFormat="1" applyFont="1" applyBorder="1" applyAlignment="1">
      <alignment vertical="top"/>
    </xf>
    <xf numFmtId="0" fontId="2" fillId="0" borderId="20" xfId="0" applyFont="1" applyFill="1" applyBorder="1" applyAlignment="1">
      <alignment vertical="top"/>
    </xf>
    <xf numFmtId="4" fontId="2" fillId="0" borderId="20" xfId="0" applyNumberFormat="1" applyFont="1" applyBorder="1" applyAlignment="1">
      <alignment vertical="top"/>
    </xf>
    <xf numFmtId="14" fontId="0" fillId="0" borderId="0" xfId="0" applyNumberFormat="1"/>
    <xf numFmtId="4" fontId="2" fillId="0" borderId="31" xfId="0" applyNumberFormat="1" applyFont="1" applyBorder="1" applyAlignment="1">
      <alignment horizontal="right" vertical="center" wrapText="1"/>
    </xf>
    <xf numFmtId="0" fontId="2" fillId="0" borderId="32" xfId="0" applyFont="1" applyBorder="1" applyAlignment="1">
      <alignment vertical="center"/>
    </xf>
    <xf numFmtId="1" fontId="2" fillId="0" borderId="11" xfId="0" applyNumberFormat="1" applyFont="1" applyBorder="1" applyAlignment="1">
      <alignment horizontal="right" vertical="top" wrapText="1"/>
    </xf>
    <xf numFmtId="0" fontId="2" fillId="0" borderId="33" xfId="0" applyNumberFormat="1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6" fillId="3" borderId="6" xfId="0" applyFont="1" applyFill="1" applyBorder="1"/>
    <xf numFmtId="4" fontId="6" fillId="3" borderId="6" xfId="0" applyNumberFormat="1" applyFont="1" applyFill="1" applyBorder="1"/>
    <xf numFmtId="0" fontId="0" fillId="0" borderId="34" xfId="0" applyBorder="1"/>
    <xf numFmtId="0" fontId="0" fillId="0" borderId="35" xfId="0" applyBorder="1"/>
    <xf numFmtId="4" fontId="11" fillId="0" borderId="36" xfId="0" applyNumberFormat="1" applyFont="1" applyBorder="1"/>
    <xf numFmtId="0" fontId="2" fillId="0" borderId="33" xfId="0" applyFont="1" applyFill="1" applyBorder="1" applyAlignment="1">
      <alignment vertical="top" wrapText="1"/>
    </xf>
    <xf numFmtId="4" fontId="2" fillId="0" borderId="33" xfId="0" applyNumberFormat="1" applyFont="1" applyBorder="1"/>
    <xf numFmtId="0" fontId="2" fillId="0" borderId="33" xfId="0" applyFont="1" applyBorder="1"/>
    <xf numFmtId="0" fontId="2" fillId="2" borderId="26" xfId="0" applyFont="1" applyFill="1" applyBorder="1" applyAlignment="1">
      <alignment vertical="top" wrapText="1"/>
    </xf>
    <xf numFmtId="4" fontId="2" fillId="2" borderId="28" xfId="0" applyNumberFormat="1" applyFont="1" applyFill="1" applyBorder="1" applyAlignment="1">
      <alignment horizontal="right" vertical="center" wrapText="1"/>
    </xf>
    <xf numFmtId="0" fontId="2" fillId="0" borderId="37" xfId="0" applyFont="1" applyFill="1" applyBorder="1" applyAlignment="1">
      <alignment horizontal="right" vertical="top" wrapText="1"/>
    </xf>
    <xf numFmtId="4" fontId="2" fillId="0" borderId="37" xfId="0" applyNumberFormat="1" applyFont="1" applyFill="1" applyBorder="1" applyAlignment="1">
      <alignment horizontal="right" vertical="center" wrapText="1"/>
    </xf>
    <xf numFmtId="14" fontId="4" fillId="0" borderId="38" xfId="0" applyNumberFormat="1" applyFont="1" applyBorder="1" applyAlignment="1">
      <alignment vertical="center"/>
    </xf>
    <xf numFmtId="14" fontId="2" fillId="0" borderId="7" xfId="0" applyNumberFormat="1" applyFont="1" applyBorder="1" applyAlignment="1">
      <alignment vertical="center"/>
    </xf>
    <xf numFmtId="1" fontId="2" fillId="0" borderId="39" xfId="0" applyNumberFormat="1" applyFont="1" applyFill="1" applyBorder="1" applyAlignment="1">
      <alignment vertical="top" wrapText="1"/>
    </xf>
    <xf numFmtId="1" fontId="2" fillId="2" borderId="10" xfId="0" applyNumberFormat="1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16" xfId="0" applyFont="1" applyFill="1" applyBorder="1" applyAlignment="1">
      <alignment horizontal="right" vertical="top" wrapText="1"/>
    </xf>
    <xf numFmtId="4" fontId="2" fillId="2" borderId="16" xfId="0" applyNumberFormat="1" applyFont="1" applyFill="1" applyBorder="1" applyAlignment="1">
      <alignment horizontal="right" vertical="center" wrapText="1"/>
    </xf>
    <xf numFmtId="14" fontId="2" fillId="0" borderId="29" xfId="0" applyNumberFormat="1" applyFont="1" applyBorder="1" applyAlignment="1">
      <alignment vertical="center"/>
    </xf>
    <xf numFmtId="14" fontId="2" fillId="0" borderId="24" xfId="0" applyNumberFormat="1" applyFont="1" applyBorder="1" applyAlignment="1">
      <alignment vertical="center"/>
    </xf>
    <xf numFmtId="4" fontId="2" fillId="0" borderId="40" xfId="0" applyNumberFormat="1" applyFont="1" applyBorder="1" applyAlignment="1">
      <alignment horizontal="right" vertical="center" wrapText="1"/>
    </xf>
    <xf numFmtId="4" fontId="2" fillId="4" borderId="40" xfId="0" applyNumberFormat="1" applyFont="1" applyFill="1" applyBorder="1" applyAlignment="1">
      <alignment horizontal="right" vertical="center" wrapText="1"/>
    </xf>
    <xf numFmtId="1" fontId="2" fillId="0" borderId="7" xfId="0" applyNumberFormat="1" applyFont="1" applyBorder="1" applyAlignment="1">
      <alignment horizontal="right" vertical="top" wrapText="1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justify"/>
    </xf>
    <xf numFmtId="0" fontId="6" fillId="2" borderId="4" xfId="0" applyFont="1" applyFill="1" applyBorder="1" applyAlignment="1">
      <alignment vertical="top" wrapText="1"/>
    </xf>
    <xf numFmtId="1" fontId="2" fillId="0" borderId="7" xfId="0" applyNumberFormat="1" applyFont="1" applyFill="1" applyBorder="1" applyAlignment="1">
      <alignment horizontal="right" vertical="top" wrapText="1"/>
    </xf>
    <xf numFmtId="14" fontId="6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center"/>
    </xf>
    <xf numFmtId="0" fontId="19" fillId="0" borderId="0" xfId="0" applyFont="1"/>
    <xf numFmtId="0" fontId="4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2" fillId="2" borderId="16" xfId="0" applyFont="1" applyFill="1" applyBorder="1" applyAlignment="1">
      <alignment horizontal="right" vertical="center" wrapText="1"/>
    </xf>
    <xf numFmtId="0" fontId="9" fillId="0" borderId="7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1" fontId="2" fillId="2" borderId="41" xfId="0" applyNumberFormat="1" applyFont="1" applyFill="1" applyBorder="1" applyAlignment="1">
      <alignment horizontal="right" vertical="top" wrapText="1"/>
    </xf>
    <xf numFmtId="0" fontId="2" fillId="2" borderId="42" xfId="0" applyFont="1" applyFill="1" applyBorder="1" applyAlignment="1">
      <alignment vertical="top" wrapText="1"/>
    </xf>
    <xf numFmtId="0" fontId="2" fillId="2" borderId="42" xfId="0" applyFont="1" applyFill="1" applyBorder="1" applyAlignment="1">
      <alignment horizontal="right" vertical="top" wrapText="1"/>
    </xf>
    <xf numFmtId="4" fontId="2" fillId="2" borderId="42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vertical="top" wrapText="1"/>
    </xf>
    <xf numFmtId="4" fontId="2" fillId="0" borderId="7" xfId="0" applyNumberFormat="1" applyFont="1" applyFill="1" applyBorder="1" applyAlignment="1">
      <alignment horizontal="right" vertical="center" wrapText="1"/>
    </xf>
    <xf numFmtId="0" fontId="2" fillId="0" borderId="16" xfId="0" applyFont="1" applyBorder="1" applyAlignment="1">
      <alignment horizontal="justify" vertical="center"/>
    </xf>
    <xf numFmtId="0" fontId="2" fillId="0" borderId="40" xfId="0" applyFont="1" applyBorder="1" applyAlignment="1">
      <alignment horizontal="right" vertical="top" wrapText="1"/>
    </xf>
    <xf numFmtId="14" fontId="6" fillId="0" borderId="5" xfId="0" applyNumberFormat="1" applyFont="1" applyBorder="1" applyAlignment="1">
      <alignment vertical="center"/>
    </xf>
    <xf numFmtId="1" fontId="2" fillId="0" borderId="6" xfId="0" applyNumberFormat="1" applyFont="1" applyBorder="1" applyAlignment="1">
      <alignment horizontal="right" vertical="top" wrapText="1"/>
    </xf>
    <xf numFmtId="14" fontId="2" fillId="0" borderId="6" xfId="0" applyNumberFormat="1" applyFont="1" applyBorder="1" applyAlignment="1">
      <alignment vertical="center"/>
    </xf>
    <xf numFmtId="1" fontId="2" fillId="2" borderId="43" xfId="0" applyNumberFormat="1" applyFont="1" applyFill="1" applyBorder="1" applyAlignment="1">
      <alignment horizontal="right" vertical="top" wrapText="1"/>
    </xf>
    <xf numFmtId="1" fontId="2" fillId="0" borderId="44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vertical="center"/>
    </xf>
    <xf numFmtId="0" fontId="18" fillId="0" borderId="40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28" xfId="0" applyFont="1" applyBorder="1" applyAlignment="1">
      <alignment vertical="top" wrapText="1"/>
    </xf>
    <xf numFmtId="0" fontId="18" fillId="0" borderId="37" xfId="0" applyFont="1" applyFill="1" applyBorder="1" applyAlignment="1">
      <alignment vertical="top" wrapText="1"/>
    </xf>
    <xf numFmtId="0" fontId="21" fillId="0" borderId="37" xfId="0" applyFont="1" applyFill="1" applyBorder="1" applyAlignment="1">
      <alignment vertical="top" wrapText="1"/>
    </xf>
    <xf numFmtId="0" fontId="20" fillId="0" borderId="0" xfId="0" applyFont="1"/>
    <xf numFmtId="1" fontId="2" fillId="0" borderId="0" xfId="0" applyNumberFormat="1" applyFont="1" applyBorder="1" applyAlignment="1">
      <alignment horizontal="right" vertical="top" wrapText="1"/>
    </xf>
    <xf numFmtId="0" fontId="18" fillId="0" borderId="0" xfId="0" applyFont="1" applyBorder="1" applyAlignment="1">
      <alignment horizontal="justify" vertical="center"/>
    </xf>
    <xf numFmtId="4" fontId="2" fillId="0" borderId="45" xfId="0" applyNumberFormat="1" applyFont="1" applyBorder="1" applyAlignment="1">
      <alignment horizontal="right" vertical="center" wrapText="1"/>
    </xf>
    <xf numFmtId="0" fontId="2" fillId="0" borderId="46" xfId="0" applyFont="1" applyBorder="1" applyAlignment="1">
      <alignment horizontal="justify" vertical="center"/>
    </xf>
    <xf numFmtId="0" fontId="2" fillId="0" borderId="7" xfId="0" applyFont="1" applyBorder="1" applyAlignment="1">
      <alignment horizontal="right" vertical="center" wrapText="1"/>
    </xf>
    <xf numFmtId="14" fontId="2" fillId="0" borderId="47" xfId="0" applyNumberFormat="1" applyFont="1" applyBorder="1" applyAlignment="1">
      <alignment vertical="center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right" vertical="top" wrapText="1"/>
    </xf>
    <xf numFmtId="4" fontId="2" fillId="0" borderId="6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top" wrapText="1"/>
    </xf>
    <xf numFmtId="1" fontId="2" fillId="0" borderId="48" xfId="0" applyNumberFormat="1" applyFont="1" applyFill="1" applyBorder="1" applyAlignment="1">
      <alignment vertical="top" wrapText="1"/>
    </xf>
    <xf numFmtId="1" fontId="2" fillId="0" borderId="1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0" fillId="0" borderId="0" xfId="0" applyFill="1"/>
    <xf numFmtId="14" fontId="2" fillId="0" borderId="14" xfId="0" applyNumberFormat="1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14" fontId="2" fillId="0" borderId="24" xfId="0" applyNumberFormat="1" applyFont="1" applyFill="1" applyBorder="1" applyAlignment="1">
      <alignment vertical="center"/>
    </xf>
    <xf numFmtId="1" fontId="2" fillId="0" borderId="49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2" fillId="0" borderId="27" xfId="0" applyFont="1" applyBorder="1" applyAlignment="1">
      <alignment vertical="center"/>
    </xf>
    <xf numFmtId="1" fontId="2" fillId="0" borderId="50" xfId="0" applyNumberFormat="1" applyFont="1" applyFill="1" applyBorder="1" applyAlignment="1">
      <alignment vertical="top" wrapText="1"/>
    </xf>
    <xf numFmtId="0" fontId="2" fillId="0" borderId="40" xfId="0" applyFont="1" applyFill="1" applyBorder="1" applyAlignment="1">
      <alignment vertical="top" wrapText="1"/>
    </xf>
    <xf numFmtId="0" fontId="2" fillId="0" borderId="40" xfId="0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vertical="top" wrapText="1"/>
    </xf>
    <xf numFmtId="14" fontId="2" fillId="0" borderId="31" xfId="0" applyNumberFormat="1" applyFont="1" applyBorder="1" applyAlignment="1">
      <alignment vertical="center"/>
    </xf>
    <xf numFmtId="4" fontId="2" fillId="0" borderId="34" xfId="0" applyNumberFormat="1" applyFont="1" applyBorder="1" applyAlignment="1">
      <alignment horizontal="right" vertical="center" wrapText="1"/>
    </xf>
    <xf numFmtId="14" fontId="6" fillId="0" borderId="24" xfId="0" applyNumberFormat="1" applyFont="1" applyBorder="1" applyAlignment="1">
      <alignment vertical="center"/>
    </xf>
    <xf numFmtId="4" fontId="2" fillId="0" borderId="35" xfId="0" applyNumberFormat="1" applyFont="1" applyBorder="1" applyAlignment="1">
      <alignment horizontal="right" vertical="center" wrapText="1"/>
    </xf>
    <xf numFmtId="14" fontId="2" fillId="0" borderId="51" xfId="0" applyNumberFormat="1" applyFont="1" applyBorder="1" applyAlignment="1">
      <alignment vertical="center" wrapText="1"/>
    </xf>
    <xf numFmtId="4" fontId="6" fillId="2" borderId="26" xfId="0" applyNumberFormat="1" applyFont="1" applyFill="1" applyBorder="1" applyAlignment="1">
      <alignment horizontal="right" vertical="center" wrapText="1"/>
    </xf>
    <xf numFmtId="4" fontId="6" fillId="2" borderId="52" xfId="0" applyNumberFormat="1" applyFont="1" applyFill="1" applyBorder="1" applyAlignment="1">
      <alignment horizontal="right" vertical="center" wrapText="1"/>
    </xf>
    <xf numFmtId="4" fontId="2" fillId="0" borderId="53" xfId="0" applyNumberFormat="1" applyFont="1" applyBorder="1" applyAlignment="1">
      <alignment horizontal="right" vertical="center" wrapText="1"/>
    </xf>
    <xf numFmtId="4" fontId="2" fillId="0" borderId="54" xfId="0" applyNumberFormat="1" applyFont="1" applyBorder="1" applyAlignment="1">
      <alignment horizontal="right" vertical="center" wrapText="1"/>
    </xf>
    <xf numFmtId="14" fontId="2" fillId="0" borderId="27" xfId="0" applyNumberFormat="1" applyFont="1" applyBorder="1" applyAlignment="1">
      <alignment vertical="center"/>
    </xf>
    <xf numFmtId="0" fontId="18" fillId="0" borderId="54" xfId="0" applyFont="1" applyBorder="1" applyAlignment="1">
      <alignment horizontal="justify" vertical="center"/>
    </xf>
    <xf numFmtId="4" fontId="2" fillId="4" borderId="42" xfId="0" applyNumberFormat="1" applyFont="1" applyFill="1" applyBorder="1" applyAlignment="1">
      <alignment horizontal="right" vertical="center" wrapText="1"/>
    </xf>
    <xf numFmtId="4" fontId="6" fillId="3" borderId="7" xfId="0" applyNumberFormat="1" applyFont="1" applyFill="1" applyBorder="1"/>
    <xf numFmtId="1" fontId="6" fillId="2" borderId="9" xfId="0" applyNumberFormat="1" applyFont="1" applyFill="1" applyBorder="1" applyAlignment="1">
      <alignment vertical="top" wrapText="1"/>
    </xf>
    <xf numFmtId="0" fontId="6" fillId="2" borderId="30" xfId="0" applyFont="1" applyFill="1" applyBorder="1" applyAlignment="1">
      <alignment vertical="top" wrapText="1"/>
    </xf>
    <xf numFmtId="0" fontId="6" fillId="2" borderId="2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top" wrapText="1"/>
    </xf>
    <xf numFmtId="0" fontId="2" fillId="5" borderId="4" xfId="0" applyFont="1" applyFill="1" applyBorder="1" applyAlignment="1">
      <alignment vertical="top" wrapText="1"/>
    </xf>
    <xf numFmtId="0" fontId="2" fillId="5" borderId="2" xfId="0" applyFont="1" applyFill="1" applyBorder="1" applyAlignment="1">
      <alignment vertical="top" wrapText="1"/>
    </xf>
    <xf numFmtId="0" fontId="2" fillId="5" borderId="4" xfId="0" applyFont="1" applyFill="1" applyBorder="1"/>
    <xf numFmtId="4" fontId="2" fillId="6" borderId="5" xfId="0" applyNumberFormat="1" applyFont="1" applyFill="1" applyBorder="1"/>
    <xf numFmtId="14" fontId="2" fillId="6" borderId="0" xfId="0" applyNumberFormat="1" applyFont="1" applyFill="1"/>
    <xf numFmtId="0" fontId="6" fillId="0" borderId="43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52" xfId="0" applyFont="1" applyBorder="1" applyAlignment="1">
      <alignment/>
    </xf>
    <xf numFmtId="14" fontId="6" fillId="2" borderId="29" xfId="0" applyNumberFormat="1" applyFont="1" applyFill="1" applyBorder="1" applyAlignment="1">
      <alignment vertical="center"/>
    </xf>
    <xf numFmtId="14" fontId="6" fillId="2" borderId="22" xfId="0" applyNumberFormat="1" applyFont="1" applyFill="1" applyBorder="1" applyAlignment="1">
      <alignment vertical="center"/>
    </xf>
    <xf numFmtId="14" fontId="6" fillId="0" borderId="29" xfId="0" applyNumberFormat="1" applyFont="1" applyFill="1" applyBorder="1" applyAlignment="1">
      <alignment vertical="center"/>
    </xf>
    <xf numFmtId="16" fontId="2" fillId="0" borderId="33" xfId="0" applyNumberFormat="1" applyFont="1" applyBorder="1" applyAlignment="1">
      <alignment vertical="top"/>
    </xf>
    <xf numFmtId="0" fontId="6" fillId="2" borderId="55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4" fontId="2" fillId="0" borderId="56" xfId="0" applyNumberFormat="1" applyFont="1" applyBorder="1" applyAlignment="1">
      <alignment horizontal="right" vertical="center" wrapText="1"/>
    </xf>
    <xf numFmtId="4" fontId="2" fillId="0" borderId="57" xfId="0" applyNumberFormat="1" applyFont="1" applyBorder="1" applyAlignment="1">
      <alignment horizontal="right" vertical="center" wrapText="1"/>
    </xf>
    <xf numFmtId="4" fontId="2" fillId="0" borderId="56" xfId="0" applyNumberFormat="1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29" xfId="0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right" vertical="center" wrapText="1"/>
    </xf>
    <xf numFmtId="4" fontId="9" fillId="0" borderId="24" xfId="0" applyNumberFormat="1" applyFont="1" applyBorder="1" applyAlignment="1">
      <alignment horizontal="right" vertical="center" wrapText="1"/>
    </xf>
    <xf numFmtId="0" fontId="9" fillId="0" borderId="56" xfId="0" applyFont="1" applyBorder="1" applyAlignment="1">
      <alignment horizontal="center" vertical="center" wrapText="1"/>
    </xf>
    <xf numFmtId="4" fontId="9" fillId="0" borderId="56" xfId="0" applyNumberFormat="1" applyFont="1" applyBorder="1" applyAlignment="1">
      <alignment horizontal="right" vertical="center" wrapText="1"/>
    </xf>
    <xf numFmtId="4" fontId="9" fillId="0" borderId="57" xfId="0" applyNumberFormat="1" applyFont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right" vertical="top" wrapText="1"/>
    </xf>
    <xf numFmtId="0" fontId="22" fillId="0" borderId="7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14" fontId="2" fillId="0" borderId="31" xfId="0" applyNumberFormat="1" applyFont="1" applyBorder="1" applyAlignment="1">
      <alignment horizontal="right" vertical="center" wrapText="1"/>
    </xf>
    <xf numFmtId="14" fontId="2" fillId="0" borderId="24" xfId="0" applyNumberFormat="1" applyFont="1" applyBorder="1" applyAlignment="1">
      <alignment horizontal="right" vertical="center" wrapText="1"/>
    </xf>
    <xf numFmtId="1" fontId="2" fillId="0" borderId="48" xfId="0" applyNumberFormat="1" applyFont="1" applyFill="1" applyBorder="1" applyAlignment="1">
      <alignment horizontal="right" vertical="top" wrapText="1"/>
    </xf>
    <xf numFmtId="0" fontId="6" fillId="2" borderId="3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top" wrapText="1"/>
    </xf>
    <xf numFmtId="0" fontId="18" fillId="0" borderId="30" xfId="0" applyFont="1" applyBorder="1" applyAlignment="1">
      <alignment vertical="top" wrapText="1"/>
    </xf>
    <xf numFmtId="0" fontId="18" fillId="0" borderId="42" xfId="0" applyFont="1" applyBorder="1" applyAlignment="1">
      <alignment horizontal="justify" vertical="center"/>
    </xf>
    <xf numFmtId="4" fontId="2" fillId="7" borderId="58" xfId="0" applyNumberFormat="1" applyFont="1" applyFill="1" applyBorder="1" applyAlignment="1">
      <alignment horizontal="right" vertical="center" wrapText="1"/>
    </xf>
    <xf numFmtId="4" fontId="2" fillId="7" borderId="59" xfId="0" applyNumberFormat="1" applyFont="1" applyFill="1" applyBorder="1" applyAlignment="1">
      <alignment horizontal="right" vertical="center" wrapText="1"/>
    </xf>
    <xf numFmtId="4" fontId="2" fillId="7" borderId="4" xfId="0" applyNumberFormat="1" applyFont="1" applyFill="1" applyBorder="1" applyAlignment="1">
      <alignment horizontal="right" vertical="center" wrapText="1"/>
    </xf>
    <xf numFmtId="4" fontId="2" fillId="7" borderId="51" xfId="0" applyNumberFormat="1" applyFont="1" applyFill="1" applyBorder="1" applyAlignment="1">
      <alignment horizontal="right" vertical="center" wrapText="1"/>
    </xf>
    <xf numFmtId="4" fontId="6" fillId="7" borderId="59" xfId="0" applyNumberFormat="1" applyFont="1" applyFill="1" applyBorder="1" applyAlignment="1">
      <alignment horizontal="right" vertical="center" wrapText="1"/>
    </xf>
    <xf numFmtId="4" fontId="6" fillId="7" borderId="16" xfId="0" applyNumberFormat="1" applyFont="1" applyFill="1" applyBorder="1" applyAlignment="1">
      <alignment horizontal="right" vertical="center" wrapText="1"/>
    </xf>
    <xf numFmtId="4" fontId="6" fillId="7" borderId="15" xfId="0" applyNumberFormat="1" applyFont="1" applyFill="1" applyBorder="1" applyAlignment="1">
      <alignment horizontal="right" vertical="center" wrapText="1"/>
    </xf>
    <xf numFmtId="4" fontId="6" fillId="7" borderId="5" xfId="0" applyNumberFormat="1" applyFont="1" applyFill="1" applyBorder="1" applyAlignment="1">
      <alignment horizontal="right" vertical="center" wrapText="1"/>
    </xf>
    <xf numFmtId="4" fontId="2" fillId="7" borderId="5" xfId="0" applyNumberFormat="1" applyFont="1" applyFill="1" applyBorder="1" applyAlignment="1">
      <alignment horizontal="right" vertical="center" wrapText="1"/>
    </xf>
    <xf numFmtId="0" fontId="0" fillId="0" borderId="10" xfId="0" applyBorder="1"/>
    <xf numFmtId="0" fontId="6" fillId="0" borderId="16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0" fillId="0" borderId="60" xfId="0" applyBorder="1"/>
    <xf numFmtId="0" fontId="2" fillId="0" borderId="61" xfId="0" applyFont="1" applyBorder="1"/>
    <xf numFmtId="14" fontId="2" fillId="0" borderId="47" xfId="0" applyNumberFormat="1" applyFont="1" applyBorder="1" applyAlignment="1">
      <alignment vertical="top"/>
    </xf>
    <xf numFmtId="14" fontId="2" fillId="0" borderId="62" xfId="0" applyNumberFormat="1" applyFont="1" applyBorder="1" applyAlignment="1">
      <alignment horizontal="right" vertical="top"/>
    </xf>
    <xf numFmtId="14" fontId="2" fillId="0" borderId="63" xfId="0" applyNumberFormat="1" applyFont="1" applyBorder="1" applyAlignment="1">
      <alignment horizontal="right" vertical="top"/>
    </xf>
    <xf numFmtId="14" fontId="2" fillId="0" borderId="64" xfId="0" applyNumberFormat="1" applyFont="1" applyBorder="1" applyAlignment="1">
      <alignment horizontal="right" vertical="top" wrapText="1"/>
    </xf>
    <xf numFmtId="14" fontId="2" fillId="0" borderId="64" xfId="0" applyNumberFormat="1" applyFont="1" applyBorder="1" applyAlignment="1">
      <alignment horizontal="right" vertical="top"/>
    </xf>
    <xf numFmtId="0" fontId="2" fillId="0" borderId="64" xfId="0" applyFont="1" applyBorder="1" applyAlignment="1">
      <alignment horizontal="right" vertical="top" wrapText="1"/>
    </xf>
    <xf numFmtId="0" fontId="2" fillId="0" borderId="65" xfId="0" applyFont="1" applyBorder="1" applyAlignment="1">
      <alignment horizontal="right" vertical="top" wrapText="1"/>
    </xf>
    <xf numFmtId="0" fontId="2" fillId="0" borderId="24" xfId="0" applyFont="1" applyBorder="1" applyAlignment="1">
      <alignment horizontal="left"/>
    </xf>
    <xf numFmtId="14" fontId="2" fillId="0" borderId="62" xfId="0" applyNumberFormat="1" applyFont="1" applyBorder="1" applyAlignment="1">
      <alignment horizontal="right"/>
    </xf>
    <xf numFmtId="14" fontId="2" fillId="0" borderId="63" xfId="0" applyNumberFormat="1" applyFont="1" applyBorder="1" applyAlignment="1">
      <alignment horizontal="right"/>
    </xf>
    <xf numFmtId="14" fontId="2" fillId="0" borderId="64" xfId="0" applyNumberFormat="1" applyFont="1" applyBorder="1" applyAlignment="1">
      <alignment horizontal="right"/>
    </xf>
    <xf numFmtId="0" fontId="0" fillId="0" borderId="44" xfId="0" applyBorder="1"/>
    <xf numFmtId="14" fontId="2" fillId="0" borderId="65" xfId="0" applyNumberFormat="1" applyFont="1" applyBorder="1" applyAlignment="1">
      <alignment horizontal="right"/>
    </xf>
    <xf numFmtId="0" fontId="0" fillId="0" borderId="39" xfId="0" applyBorder="1"/>
    <xf numFmtId="0" fontId="2" fillId="0" borderId="66" xfId="0" applyFont="1" applyBorder="1"/>
    <xf numFmtId="4" fontId="2" fillId="0" borderId="66" xfId="0" applyNumberFormat="1" applyFont="1" applyBorder="1"/>
    <xf numFmtId="14" fontId="2" fillId="0" borderId="67" xfId="0" applyNumberFormat="1" applyFont="1" applyBorder="1" applyAlignment="1">
      <alignment horizontal="right"/>
    </xf>
    <xf numFmtId="0" fontId="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top"/>
    </xf>
    <xf numFmtId="0" fontId="11" fillId="0" borderId="36" xfId="0" applyFont="1" applyBorder="1" applyAlignment="1">
      <alignment horizontal="left"/>
    </xf>
    <xf numFmtId="0" fontId="12" fillId="0" borderId="68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50" xfId="0" applyBorder="1" applyAlignment="1">
      <alignment horizontal="center" vertical="center" textRotation="90"/>
    </xf>
    <xf numFmtId="0" fontId="0" fillId="0" borderId="70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2" fillId="0" borderId="60" xfId="0" applyFont="1" applyBorder="1" applyAlignment="1">
      <alignment horizontal="center" vertical="top"/>
    </xf>
    <xf numFmtId="0" fontId="2" fillId="0" borderId="71" xfId="0" applyFont="1" applyBorder="1" applyAlignment="1">
      <alignment horizontal="center" vertical="top"/>
    </xf>
    <xf numFmtId="0" fontId="2" fillId="0" borderId="72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70" xfId="0" applyNumberFormat="1" applyFont="1" applyBorder="1" applyAlignment="1">
      <alignment horizontal="center" vertical="top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55" xfId="0" applyNumberFormat="1" applyFont="1" applyFill="1" applyBorder="1" applyAlignment="1">
      <alignment horizontal="center" vertical="center" wrapText="1"/>
    </xf>
    <xf numFmtId="0" fontId="6" fillId="2" borderId="32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right" vertical="center" wrapText="1"/>
    </xf>
    <xf numFmtId="14" fontId="2" fillId="0" borderId="40" xfId="0" applyNumberFormat="1" applyFont="1" applyBorder="1" applyAlignment="1">
      <alignment horizontal="right" vertical="center" wrapText="1"/>
    </xf>
    <xf numFmtId="0" fontId="6" fillId="0" borderId="43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1" fontId="2" fillId="0" borderId="13" xfId="0" applyNumberFormat="1" applyFont="1" applyBorder="1" applyAlignment="1">
      <alignment horizontal="center" vertical="top" wrapText="1"/>
    </xf>
    <xf numFmtId="1" fontId="2" fillId="0" borderId="44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" fillId="2" borderId="26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top" wrapText="1"/>
    </xf>
    <xf numFmtId="1" fontId="2" fillId="0" borderId="49" xfId="0" applyNumberFormat="1" applyFont="1" applyBorder="1" applyAlignment="1">
      <alignment horizontal="right" vertical="top" wrapText="1"/>
    </xf>
    <xf numFmtId="14" fontId="2" fillId="0" borderId="24" xfId="0" applyNumberFormat="1" applyFont="1" applyBorder="1" applyAlignment="1">
      <alignment horizontal="right" vertical="center" wrapText="1"/>
    </xf>
    <xf numFmtId="14" fontId="2" fillId="0" borderId="27" xfId="0" applyNumberFormat="1" applyFont="1" applyBorder="1" applyAlignment="1">
      <alignment horizontal="right" vertical="center" wrapText="1"/>
    </xf>
    <xf numFmtId="0" fontId="6" fillId="2" borderId="55" xfId="0" applyNumberFormat="1" applyFont="1" applyFill="1" applyBorder="1" applyAlignment="1">
      <alignment horizontal="right" vertical="center" wrapText="1"/>
    </xf>
    <xf numFmtId="14" fontId="6" fillId="2" borderId="14" xfId="0" applyNumberFormat="1" applyFont="1" applyFill="1" applyBorder="1" applyAlignment="1">
      <alignment horizontal="right" vertical="center" wrapText="1"/>
    </xf>
    <xf numFmtId="14" fontId="6" fillId="2" borderId="55" xfId="0" applyNumberFormat="1" applyFont="1" applyFill="1" applyBorder="1" applyAlignment="1">
      <alignment horizontal="right" vertical="center" wrapText="1"/>
    </xf>
    <xf numFmtId="1" fontId="2" fillId="0" borderId="41" xfId="0" applyNumberFormat="1" applyFont="1" applyBorder="1" applyAlignment="1">
      <alignment horizontal="center" vertical="top" wrapText="1"/>
    </xf>
    <xf numFmtId="1" fontId="2" fillId="0" borderId="39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4"/>
  <sheetViews>
    <sheetView tabSelected="1" workbookViewId="0" topLeftCell="A1">
      <selection activeCell="I22" sqref="I22"/>
    </sheetView>
  </sheetViews>
  <sheetFormatPr defaultColWidth="9.140625" defaultRowHeight="15"/>
  <cols>
    <col min="2" max="2" width="6.8515625" style="0" customWidth="1"/>
    <col min="3" max="3" width="61.421875" style="0" customWidth="1"/>
    <col min="4" max="4" width="14.140625" style="0" bestFit="1" customWidth="1"/>
    <col min="5" max="5" width="21.8515625" style="0" customWidth="1"/>
  </cols>
  <sheetData>
    <row r="2" spans="1:14" ht="23.25">
      <c r="A2" s="116"/>
      <c r="B2" s="289" t="s">
        <v>40</v>
      </c>
      <c r="C2" s="289"/>
      <c r="D2" s="289"/>
      <c r="E2" s="290"/>
      <c r="F2" s="40"/>
      <c r="G2" s="40"/>
      <c r="H2" s="40"/>
      <c r="I2" s="40"/>
      <c r="J2" s="40"/>
      <c r="K2" s="40"/>
      <c r="L2" s="40"/>
      <c r="M2" s="40"/>
      <c r="N2" s="40"/>
    </row>
    <row r="3" spans="1:14" ht="6" customHeight="1">
      <c r="A3" s="117"/>
      <c r="B3" s="43"/>
      <c r="C3" s="43"/>
      <c r="D3" s="43"/>
      <c r="E3" s="44"/>
      <c r="F3" s="40"/>
      <c r="G3" s="40"/>
      <c r="H3" s="40"/>
      <c r="I3" s="40"/>
      <c r="J3" s="40"/>
      <c r="K3" s="40"/>
      <c r="L3" s="40"/>
      <c r="M3" s="40"/>
      <c r="N3" s="40"/>
    </row>
    <row r="4" spans="1:14" ht="15">
      <c r="A4" s="117"/>
      <c r="B4" s="291" t="s">
        <v>45</v>
      </c>
      <c r="C4" s="291"/>
      <c r="D4" s="43"/>
      <c r="E4" s="44"/>
      <c r="F4" s="40"/>
      <c r="G4" s="40"/>
      <c r="H4" s="40"/>
      <c r="I4" s="40"/>
      <c r="J4" s="40"/>
      <c r="K4" s="40"/>
      <c r="L4" s="40"/>
      <c r="M4" s="40"/>
      <c r="N4" s="40"/>
    </row>
    <row r="5" spans="1:14" ht="5.25" customHeight="1">
      <c r="A5" s="117"/>
      <c r="B5" s="43"/>
      <c r="C5" s="43"/>
      <c r="D5" s="43"/>
      <c r="E5" s="44"/>
      <c r="F5" s="40"/>
      <c r="G5" s="40"/>
      <c r="H5" s="40"/>
      <c r="I5" s="40"/>
      <c r="J5" s="40"/>
      <c r="K5" s="40"/>
      <c r="L5" s="40"/>
      <c r="M5" s="40"/>
      <c r="N5" s="40"/>
    </row>
    <row r="6" spans="1:14" ht="15">
      <c r="A6" s="117"/>
      <c r="B6" s="292" t="s">
        <v>38</v>
      </c>
      <c r="C6" s="292"/>
      <c r="D6" s="43"/>
      <c r="E6" s="44"/>
      <c r="F6" s="40"/>
      <c r="G6" s="40"/>
      <c r="H6" s="40"/>
      <c r="I6" s="40"/>
      <c r="J6" s="40"/>
      <c r="K6" s="40"/>
      <c r="L6" s="40"/>
      <c r="M6" s="40"/>
      <c r="N6" s="40"/>
    </row>
    <row r="7" spans="1:14" ht="3" customHeight="1">
      <c r="A7" s="117"/>
      <c r="B7" s="43"/>
      <c r="C7" s="43"/>
      <c r="D7" s="43"/>
      <c r="E7" s="44"/>
      <c r="F7" s="40"/>
      <c r="G7" s="40"/>
      <c r="H7" s="40"/>
      <c r="I7" s="40"/>
      <c r="J7" s="40"/>
      <c r="K7" s="40"/>
      <c r="L7" s="40"/>
      <c r="M7" s="40"/>
      <c r="N7" s="40"/>
    </row>
    <row r="8" spans="1:14" ht="15">
      <c r="A8" s="117"/>
      <c r="B8" s="292" t="s">
        <v>39</v>
      </c>
      <c r="C8" s="292"/>
      <c r="D8" s="43"/>
      <c r="E8" s="44"/>
      <c r="F8" s="40"/>
      <c r="G8" s="40"/>
      <c r="H8" s="40"/>
      <c r="I8" s="40"/>
      <c r="J8" s="40"/>
      <c r="K8" s="40"/>
      <c r="L8" s="40"/>
      <c r="M8" s="40"/>
      <c r="N8" s="40"/>
    </row>
    <row r="9" spans="1:14" ht="15">
      <c r="A9" s="117"/>
      <c r="B9" s="293" t="s">
        <v>24</v>
      </c>
      <c r="C9" s="293"/>
      <c r="D9" s="43"/>
      <c r="E9" s="44"/>
      <c r="F9" s="40"/>
      <c r="G9" s="40"/>
      <c r="H9" s="40"/>
      <c r="I9" s="40"/>
      <c r="J9" s="40"/>
      <c r="K9" s="40"/>
      <c r="L9" s="40"/>
      <c r="M9" s="40"/>
      <c r="N9" s="40"/>
    </row>
    <row r="10" spans="1:14" ht="6" customHeight="1" thickBot="1">
      <c r="A10" s="117"/>
      <c r="B10" s="43"/>
      <c r="C10" s="43"/>
      <c r="D10" s="43"/>
      <c r="E10" s="44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15" hidden="1">
      <c r="A11" s="117"/>
      <c r="B11" s="43"/>
      <c r="C11" s="43"/>
      <c r="D11" s="43"/>
      <c r="E11" s="44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5">
      <c r="A12" s="264"/>
      <c r="B12" s="265" t="s">
        <v>25</v>
      </c>
      <c r="C12" s="265" t="s">
        <v>26</v>
      </c>
      <c r="D12" s="265" t="s">
        <v>27</v>
      </c>
      <c r="E12" s="266" t="s">
        <v>28</v>
      </c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5">
      <c r="A13" s="267"/>
      <c r="B13" s="288" t="s">
        <v>34</v>
      </c>
      <c r="C13" s="288"/>
      <c r="D13" s="118">
        <f>D14+D24+D34</f>
        <v>0</v>
      </c>
      <c r="E13" s="268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5">
      <c r="A14" s="297" t="s">
        <v>29</v>
      </c>
      <c r="B14" s="298"/>
      <c r="C14" s="114" t="s">
        <v>48</v>
      </c>
      <c r="D14" s="115">
        <f>D15+D17+D18+D20+D21+D22+D23</f>
        <v>0</v>
      </c>
      <c r="E14" s="269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15">
      <c r="A15" s="294" t="s">
        <v>61</v>
      </c>
      <c r="B15" s="229" t="s">
        <v>54</v>
      </c>
      <c r="C15" s="45" t="str">
        <f>'02.030_kalkulace nabídkové ceny'!B10</f>
        <v>Podrobný IGP</v>
      </c>
      <c r="D15" s="46">
        <f>'02.030_kalkulace nabídkové ceny'!F10</f>
        <v>0</v>
      </c>
      <c r="E15" s="270">
        <f>'02.030_kalkulace nabídkové ceny'!G10</f>
        <v>44956</v>
      </c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15">
      <c r="A16" s="295"/>
      <c r="B16" s="111"/>
      <c r="C16" s="119"/>
      <c r="D16" s="120"/>
      <c r="E16" s="271"/>
      <c r="F16" s="40"/>
      <c r="G16" s="40"/>
      <c r="H16" s="40"/>
      <c r="I16" s="40"/>
      <c r="J16" s="40"/>
      <c r="K16" s="40"/>
      <c r="L16" s="40"/>
      <c r="M16" s="40"/>
      <c r="N16" s="40"/>
    </row>
    <row r="17" spans="1:14" ht="26.25">
      <c r="A17" s="295"/>
      <c r="B17" s="52" t="s">
        <v>55</v>
      </c>
      <c r="C17" s="48" t="str">
        <f>'02.030_kalkulace nabídkové ceny'!B14</f>
        <v>Kontrolní a doplňujicí zaměření zájmového území pro potřeby zpracování PD DSP a pro PD DPS</v>
      </c>
      <c r="D17" s="49">
        <f>'02.030_kalkulace nabídkové ceny'!F14</f>
        <v>0</v>
      </c>
      <c r="E17" s="272" t="s">
        <v>86</v>
      </c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15">
      <c r="A18" s="295"/>
      <c r="B18" s="52" t="s">
        <v>58</v>
      </c>
      <c r="C18" s="51" t="s">
        <v>59</v>
      </c>
      <c r="D18" s="49">
        <f>'02.030_kalkulace nabídkové ceny'!F18</f>
        <v>0</v>
      </c>
      <c r="E18" s="273">
        <f>'02.030_kalkulace nabídkové ceny'!G18</f>
        <v>45044</v>
      </c>
      <c r="F18" s="40"/>
      <c r="G18" s="40"/>
      <c r="H18" s="40"/>
      <c r="I18" s="40"/>
      <c r="J18" s="40"/>
      <c r="K18" s="40"/>
      <c r="L18" s="40"/>
      <c r="M18" s="40"/>
      <c r="N18" s="40"/>
    </row>
    <row r="19" spans="1:14" ht="26.25">
      <c r="A19" s="295"/>
      <c r="B19" s="52"/>
      <c r="C19" s="48" t="str">
        <f>'02.030_kalkulace nabídkové ceny'!B29</f>
        <v xml:space="preserve">Podání žádosti o vydání stavebních povolení a povolení k nakládání s vodami, viz příloha č.1 Technická specifikace čl.5.2 o) a p) </v>
      </c>
      <c r="D19" s="49">
        <f>'02.030_kalkulace nabídkové ceny'!F29</f>
        <v>0</v>
      </c>
      <c r="E19" s="273">
        <f>'02.030_kalkulace nabídkové ceny'!G29</f>
        <v>45061</v>
      </c>
      <c r="F19" s="40"/>
      <c r="G19" s="40"/>
      <c r="H19" s="40"/>
      <c r="I19" s="40"/>
      <c r="J19" s="40"/>
      <c r="K19" s="40"/>
      <c r="L19" s="40"/>
      <c r="M19" s="40"/>
      <c r="N19" s="40"/>
    </row>
    <row r="20" spans="1:14" ht="15">
      <c r="A20" s="295"/>
      <c r="B20" s="52" t="s">
        <v>53</v>
      </c>
      <c r="C20" s="51" t="str">
        <f>'02.030_kalkulace nabídkové ceny'!B33</f>
        <v>Dokumentace pro provádění stavby (DPS)</v>
      </c>
      <c r="D20" s="49">
        <f>'02.030_kalkulace nabídkové ceny'!F33</f>
        <v>0</v>
      </c>
      <c r="E20" s="273">
        <f>'02.030_kalkulace nabídkové ceny'!G33</f>
        <v>45184</v>
      </c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15" customHeight="1">
      <c r="A21" s="295"/>
      <c r="B21" s="52" t="s">
        <v>52</v>
      </c>
      <c r="C21" s="51" t="str">
        <f>'02.030_kalkulace nabídkové ceny'!B50</f>
        <v xml:space="preserve">Koordinanční činnost </v>
      </c>
      <c r="D21" s="49">
        <f>'02.030_kalkulace nabídkové ceny'!F50</f>
        <v>0</v>
      </c>
      <c r="E21" s="273" t="str">
        <f>'02.030_kalkulace nabídkové ceny'!G50</f>
        <v>průběžně do 30.9.2023</v>
      </c>
      <c r="F21" s="40"/>
      <c r="G21" s="40"/>
      <c r="H21" s="40"/>
      <c r="I21" s="40"/>
      <c r="J21" s="40"/>
      <c r="K21" s="40"/>
      <c r="L21" s="40"/>
      <c r="M21" s="40"/>
      <c r="N21" s="40"/>
    </row>
    <row r="22" spans="1:14" ht="42.75" customHeight="1">
      <c r="A22" s="295"/>
      <c r="B22" s="52" t="s">
        <v>56</v>
      </c>
      <c r="C22" s="103" t="str">
        <f>'02.030_kalkulace nabídkové ceny'!B52</f>
        <v>Podpora projektanta po dobu běhu zadávacího řízení</v>
      </c>
      <c r="D22" s="104">
        <f>'02.030_kalkulace nabídkové ceny'!F58</f>
        <v>0</v>
      </c>
      <c r="E22" s="274" t="s">
        <v>137</v>
      </c>
      <c r="F22" s="40"/>
      <c r="G22" s="40"/>
      <c r="H22" s="40"/>
      <c r="I22" s="40"/>
      <c r="J22" s="40"/>
      <c r="K22" s="40"/>
      <c r="L22" s="40"/>
      <c r="M22" s="40"/>
      <c r="N22" s="40"/>
    </row>
    <row r="23" spans="1:14" ht="29.25" customHeight="1">
      <c r="A23" s="296"/>
      <c r="B23" s="112" t="s">
        <v>57</v>
      </c>
      <c r="C23" s="105" t="str">
        <f>'02.030_kalkulace nabídkové ceny'!B58</f>
        <v>Autorský dozor</v>
      </c>
      <c r="D23" s="106">
        <f>'02.030_kalkulace nabídkové ceny'!F52</f>
        <v>0</v>
      </c>
      <c r="E23" s="275" t="s">
        <v>138</v>
      </c>
      <c r="F23" s="40"/>
      <c r="H23" s="40"/>
      <c r="J23" s="40"/>
      <c r="K23" s="40"/>
      <c r="L23" s="40"/>
      <c r="M23" s="40"/>
      <c r="N23" s="40"/>
    </row>
    <row r="24" spans="1:14" ht="15">
      <c r="A24" s="299" t="s">
        <v>30</v>
      </c>
      <c r="B24" s="300"/>
      <c r="C24" s="57" t="s">
        <v>32</v>
      </c>
      <c r="D24" s="213">
        <f>D25+D27+D28+D30+D31+D32+D33</f>
        <v>0</v>
      </c>
      <c r="E24" s="276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5">
      <c r="A25" s="294" t="s">
        <v>61</v>
      </c>
      <c r="B25" s="113" t="s">
        <v>54</v>
      </c>
      <c r="C25" s="47" t="str">
        <f>'02.040_kalkulace nabídkové ceny'!B10</f>
        <v>Podrobný IGP</v>
      </c>
      <c r="D25" s="46">
        <f>'02.040_kalkulace nabídkové ceny'!F10</f>
        <v>0</v>
      </c>
      <c r="E25" s="277">
        <f>'02.040_kalkulace nabídkové ceny'!G10</f>
        <v>44956</v>
      </c>
      <c r="F25" s="40"/>
      <c r="G25" s="40"/>
      <c r="H25" s="40"/>
      <c r="I25" s="40"/>
      <c r="J25" s="40"/>
      <c r="K25" s="40"/>
      <c r="L25" s="40"/>
      <c r="M25" s="40"/>
      <c r="N25" s="40"/>
    </row>
    <row r="26" spans="1:14" ht="15">
      <c r="A26" s="295"/>
      <c r="B26" s="113"/>
      <c r="C26" s="121"/>
      <c r="D26" s="120"/>
      <c r="E26" s="278"/>
      <c r="F26" s="40"/>
      <c r="G26" s="40"/>
      <c r="H26" s="40"/>
      <c r="I26" s="40"/>
      <c r="J26" s="40"/>
      <c r="K26" s="40"/>
      <c r="L26" s="40"/>
      <c r="M26" s="40"/>
      <c r="N26" s="40"/>
    </row>
    <row r="27" spans="1:14" ht="26.25">
      <c r="A27" s="295"/>
      <c r="B27" s="52" t="s">
        <v>55</v>
      </c>
      <c r="C27" s="54" t="str">
        <f>'02.040_kalkulace nabídkové ceny'!B14</f>
        <v>Kontrolní a doplňujicí zaměření zájmového území pro potřeby zpracování PD DSP a pro PD DPS</v>
      </c>
      <c r="D27" s="49">
        <f>'02.040_kalkulace nabídkové ceny'!F14</f>
        <v>0</v>
      </c>
      <c r="E27" s="272" t="s">
        <v>86</v>
      </c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15">
      <c r="A28" s="295"/>
      <c r="B28" s="52" t="s">
        <v>58</v>
      </c>
      <c r="C28" s="51" t="s">
        <v>59</v>
      </c>
      <c r="D28" s="49">
        <f>'02.040_kalkulace nabídkové ceny'!F18</f>
        <v>0</v>
      </c>
      <c r="E28" s="279">
        <f>'02.040_kalkulace nabídkové ceny'!G18</f>
        <v>45044</v>
      </c>
      <c r="F28" s="40"/>
      <c r="G28" s="40"/>
      <c r="H28" s="40"/>
      <c r="I28" s="40"/>
      <c r="J28" s="40"/>
      <c r="K28" s="40"/>
      <c r="L28" s="40"/>
      <c r="M28" s="40"/>
      <c r="N28" s="40"/>
    </row>
    <row r="29" spans="1:14" ht="26.25" customHeight="1">
      <c r="A29" s="295"/>
      <c r="B29" s="52"/>
      <c r="C29" s="48" t="str">
        <f>'02.040_kalkulace nabídkové ceny'!B29</f>
        <v xml:space="preserve">Podání žádosti o vydání stavebních povolení a povolení k nakládání s vodami, viz příloha č.1 Technická specifikace čl.5.2 o) a p) </v>
      </c>
      <c r="D29" s="49">
        <f>'02.040_kalkulace nabídkové ceny'!F28</f>
        <v>0</v>
      </c>
      <c r="E29" s="279">
        <f>'02.040_kalkulace nabídkové ceny'!G29</f>
        <v>45061</v>
      </c>
      <c r="F29" s="40"/>
      <c r="G29" s="40"/>
      <c r="H29" s="40"/>
      <c r="I29" s="40"/>
      <c r="J29" s="40"/>
      <c r="K29" s="40"/>
      <c r="L29" s="40"/>
      <c r="M29" s="40"/>
      <c r="N29" s="40"/>
    </row>
    <row r="30" spans="1:14" ht="15">
      <c r="A30" s="295"/>
      <c r="B30" s="52" t="s">
        <v>53</v>
      </c>
      <c r="C30" s="50" t="str">
        <f>'02.040_kalkulace nabídkové ceny'!B33</f>
        <v>Dokumentace pro provádění stavby (DPS)</v>
      </c>
      <c r="D30" s="49">
        <f>'02.040_kalkulace nabídkové ceny'!F33</f>
        <v>0</v>
      </c>
      <c r="E30" s="279">
        <f>'02.040_kalkulace nabídkové ceny'!G43</f>
        <v>45198</v>
      </c>
      <c r="F30" s="40"/>
      <c r="G30" s="40"/>
      <c r="H30" s="40"/>
      <c r="I30" s="40"/>
      <c r="J30" s="40"/>
      <c r="K30" s="40"/>
      <c r="L30" s="40"/>
      <c r="M30" s="40"/>
      <c r="N30" s="40"/>
    </row>
    <row r="31" spans="1:14" ht="15">
      <c r="A31" s="295"/>
      <c r="B31" s="52" t="s">
        <v>52</v>
      </c>
      <c r="C31" s="50" t="str">
        <f>'02.040_kalkulace nabídkové ceny'!B47</f>
        <v xml:space="preserve">Koordinanční činnost </v>
      </c>
      <c r="D31" s="49">
        <f>'02.040_kalkulace nabídkové ceny'!F47</f>
        <v>0</v>
      </c>
      <c r="E31" s="279" t="str">
        <f>'02.040_kalkulace nabídkové ceny'!G47</f>
        <v>průběžně do 10.10.2023</v>
      </c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42" customHeight="1">
      <c r="A32" s="295"/>
      <c r="B32" s="52" t="s">
        <v>56</v>
      </c>
      <c r="C32" s="52" t="str">
        <f>'02.040_kalkulace nabídkové ceny'!B49</f>
        <v>Podpora projektanta</v>
      </c>
      <c r="D32" s="104">
        <f>'02.040_kalkulace nabídkové ceny'!F55</f>
        <v>0</v>
      </c>
      <c r="E32" s="274" t="s">
        <v>137</v>
      </c>
      <c r="F32" s="40"/>
      <c r="H32" s="40"/>
      <c r="I32" s="40"/>
      <c r="J32" s="40"/>
      <c r="K32" s="40"/>
      <c r="L32" s="40"/>
      <c r="M32" s="40"/>
      <c r="N32" s="40"/>
    </row>
    <row r="33" spans="1:14" ht="30.75" customHeight="1">
      <c r="A33" s="296"/>
      <c r="B33" s="53" t="s">
        <v>57</v>
      </c>
      <c r="C33" s="53" t="str">
        <f>'02.040_kalkulace nabídkové ceny'!B55</f>
        <v>Autorský dozor</v>
      </c>
      <c r="D33" s="106">
        <f>'02.040_kalkulace nabídkové ceny'!F49</f>
        <v>0</v>
      </c>
      <c r="E33" s="275" t="s">
        <v>138</v>
      </c>
      <c r="F33" s="40"/>
      <c r="G33" s="40"/>
      <c r="I33" s="40"/>
      <c r="J33" s="40"/>
      <c r="K33" s="40"/>
      <c r="L33" s="40"/>
      <c r="M33" s="40"/>
      <c r="N33" s="40"/>
    </row>
    <row r="34" spans="1:14" ht="15">
      <c r="A34" s="280"/>
      <c r="B34" s="301" t="s">
        <v>31</v>
      </c>
      <c r="C34" s="57" t="s">
        <v>33</v>
      </c>
      <c r="D34" s="213">
        <f>SUM(D35:D39)</f>
        <v>0</v>
      </c>
      <c r="E34" s="276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15">
      <c r="A35" s="280"/>
      <c r="B35" s="301"/>
      <c r="C35" s="47" t="str">
        <f>BIM!B10</f>
        <v xml:space="preserve">Zřízení datového prostoru CDE </v>
      </c>
      <c r="D35" s="46">
        <f>BIM!F10</f>
        <v>0</v>
      </c>
      <c r="E35" s="277">
        <f>BIM!G10</f>
        <v>44895</v>
      </c>
      <c r="F35" s="40"/>
      <c r="G35" s="40"/>
      <c r="H35" s="40"/>
      <c r="I35" s="40"/>
      <c r="J35" s="40"/>
      <c r="K35" s="40"/>
      <c r="L35" s="40"/>
      <c r="M35" s="40"/>
      <c r="N35" s="40"/>
    </row>
    <row r="36" spans="1:14" ht="15">
      <c r="A36" s="280"/>
      <c r="B36" s="301"/>
      <c r="C36" s="121" t="str">
        <f>BIM!B11</f>
        <v>udržování datového prostoru CDE po dobu účinnosti SOD</v>
      </c>
      <c r="D36" s="120">
        <f>BIM!F11</f>
        <v>0</v>
      </c>
      <c r="E36" s="278">
        <f>BIM!G11</f>
        <v>45838</v>
      </c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5">
      <c r="A37" s="280"/>
      <c r="B37" s="301"/>
      <c r="C37" s="50" t="str">
        <f>BIM!B12</f>
        <v>Poskytnutí 8 licencí pro přístup k modelu po dobu účinnosti SoD</v>
      </c>
      <c r="D37" s="49">
        <f>BIM!F12</f>
        <v>0</v>
      </c>
      <c r="E37" s="279">
        <f>BIM!G12</f>
        <v>45838</v>
      </c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15">
      <c r="A38" s="280"/>
      <c r="B38" s="301"/>
      <c r="C38" s="55" t="str">
        <f>BIM!B13</f>
        <v>Školení pracovníků objednatele</v>
      </c>
      <c r="D38" s="56">
        <f>BIM!F13</f>
        <v>0</v>
      </c>
      <c r="E38" s="281">
        <f>BIM!G13</f>
        <v>44895</v>
      </c>
      <c r="F38" s="40"/>
      <c r="G38" s="40"/>
      <c r="H38" s="40"/>
      <c r="I38" s="40"/>
      <c r="J38" s="40"/>
      <c r="K38" s="40"/>
      <c r="L38" s="40"/>
      <c r="M38" s="40"/>
      <c r="N38" s="40"/>
    </row>
    <row r="39" spans="1:14" ht="15.75" thickBot="1">
      <c r="A39" s="282"/>
      <c r="B39" s="302"/>
      <c r="C39" s="283" t="str">
        <f>BIM!B14</f>
        <v>Metodická podpora a konzultace - hodinová sazba</v>
      </c>
      <c r="D39" s="284">
        <f>BIM!F14</f>
        <v>0</v>
      </c>
      <c r="E39" s="285">
        <f>BIM!G14</f>
        <v>45838</v>
      </c>
      <c r="F39" s="40"/>
      <c r="G39" s="40"/>
      <c r="H39" s="40"/>
      <c r="I39" s="40"/>
      <c r="J39" s="40"/>
      <c r="K39" s="40"/>
      <c r="L39" s="40"/>
      <c r="M39" s="40"/>
      <c r="N39" s="40"/>
    </row>
    <row r="40" spans="2:14" ht="15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2:14" ht="1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2:14" ht="1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2:14" ht="1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2:14" ht="1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2:14" ht="1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2:14" ht="1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2:14" ht="1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2:14" ht="1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2:14" ht="1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2:14" ht="1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2:14" ht="1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2:14" ht="1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2:14" ht="1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2:14" ht="1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2:14" ht="1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2:14" ht="1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2:14" ht="1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2:14" ht="1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2:14" ht="1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2:14" ht="1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2:14" ht="1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2:14" ht="1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2:14" ht="1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pans="2:14" ht="1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</sheetData>
  <mergeCells count="11">
    <mergeCell ref="A15:A23"/>
    <mergeCell ref="A25:A33"/>
    <mergeCell ref="A14:B14"/>
    <mergeCell ref="A24:B24"/>
    <mergeCell ref="B34:B39"/>
    <mergeCell ref="B13:C13"/>
    <mergeCell ref="B2:E2"/>
    <mergeCell ref="B4:C4"/>
    <mergeCell ref="B6:C6"/>
    <mergeCell ref="B8:C8"/>
    <mergeCell ref="B9:C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workbookViewId="0" topLeftCell="A1">
      <selection activeCell="E43" sqref="E43"/>
    </sheetView>
  </sheetViews>
  <sheetFormatPr defaultColWidth="8.8515625" defaultRowHeight="15"/>
  <cols>
    <col min="1" max="1" width="9.421875" style="1" customWidth="1"/>
    <col min="2" max="2" width="75.7109375" style="1" customWidth="1"/>
    <col min="3" max="3" width="4.00390625" style="1" bestFit="1" customWidth="1"/>
    <col min="4" max="4" width="9.140625" style="64" customWidth="1"/>
    <col min="5" max="5" width="11.28125" style="64" customWidth="1"/>
    <col min="6" max="6" width="9.140625" style="64" customWidth="1"/>
    <col min="7" max="7" width="11.28125" style="64" customWidth="1"/>
    <col min="8" max="16384" width="8.8515625" style="1" customWidth="1"/>
  </cols>
  <sheetData>
    <row r="1" spans="1:6" ht="15.75">
      <c r="A1" s="313" t="s">
        <v>7</v>
      </c>
      <c r="B1" s="313"/>
      <c r="C1" s="313"/>
      <c r="D1" s="313"/>
      <c r="E1" s="313"/>
      <c r="F1" s="313"/>
    </row>
    <row r="2" spans="1:3" ht="20.25" customHeight="1">
      <c r="A2" s="316" t="s">
        <v>49</v>
      </c>
      <c r="B2" s="316"/>
      <c r="C2" s="316"/>
    </row>
    <row r="3" spans="1:3" ht="18" customHeight="1">
      <c r="A3" s="318" t="s">
        <v>50</v>
      </c>
      <c r="B3" s="318"/>
      <c r="C3" s="13"/>
    </row>
    <row r="5" spans="1:2" ht="15">
      <c r="A5" s="317" t="s">
        <v>47</v>
      </c>
      <c r="B5" s="317"/>
    </row>
    <row r="6" ht="15">
      <c r="A6" s="2" t="s">
        <v>46</v>
      </c>
    </row>
    <row r="7" spans="1:2" ht="15">
      <c r="A7" s="36"/>
      <c r="B7" s="39" t="s">
        <v>60</v>
      </c>
    </row>
    <row r="8" spans="1:2" ht="15" customHeight="1" thickBot="1">
      <c r="A8" s="38"/>
      <c r="B8" s="37"/>
    </row>
    <row r="9" spans="1:7" s="3" customFormat="1" ht="26.25" thickBot="1">
      <c r="A9" s="21"/>
      <c r="B9" s="22"/>
      <c r="C9" s="87" t="s">
        <v>0</v>
      </c>
      <c r="D9" s="84" t="s">
        <v>1</v>
      </c>
      <c r="E9" s="84" t="s">
        <v>72</v>
      </c>
      <c r="F9" s="85" t="s">
        <v>3</v>
      </c>
      <c r="G9" s="86" t="s">
        <v>6</v>
      </c>
    </row>
    <row r="10" spans="1:7" s="3" customFormat="1" ht="15">
      <c r="A10" s="129">
        <v>1</v>
      </c>
      <c r="B10" s="130" t="s">
        <v>74</v>
      </c>
      <c r="C10" s="131"/>
      <c r="D10" s="132"/>
      <c r="E10" s="123"/>
      <c r="F10" s="255">
        <f>F11+F12</f>
        <v>0</v>
      </c>
      <c r="G10" s="226">
        <v>44956</v>
      </c>
    </row>
    <row r="11" spans="1:7" s="3" customFormat="1" ht="15">
      <c r="A11" s="102"/>
      <c r="B11" s="12" t="s">
        <v>63</v>
      </c>
      <c r="C11" s="32" t="s">
        <v>5</v>
      </c>
      <c r="D11" s="68">
        <v>1</v>
      </c>
      <c r="E11" s="69"/>
      <c r="F11" s="68">
        <f>D11*E11</f>
        <v>0</v>
      </c>
      <c r="G11" s="134">
        <v>44909</v>
      </c>
    </row>
    <row r="12" spans="1:7" s="3" customFormat="1" ht="15">
      <c r="A12" s="102"/>
      <c r="B12" s="12" t="s">
        <v>62</v>
      </c>
      <c r="C12" s="32" t="s">
        <v>5</v>
      </c>
      <c r="D12" s="68">
        <v>1</v>
      </c>
      <c r="E12" s="69"/>
      <c r="F12" s="68">
        <f>E12*D12</f>
        <v>0</v>
      </c>
      <c r="G12" s="134">
        <v>44956</v>
      </c>
    </row>
    <row r="13" spans="1:7" s="3" customFormat="1" ht="15" thickBot="1">
      <c r="A13" s="128"/>
      <c r="B13" s="169" t="s">
        <v>90</v>
      </c>
      <c r="C13" s="124"/>
      <c r="D13" s="125"/>
      <c r="E13" s="125"/>
      <c r="F13" s="125"/>
      <c r="G13" s="126"/>
    </row>
    <row r="14" spans="1:10" s="3" customFormat="1" ht="25.5">
      <c r="A14" s="129">
        <v>2</v>
      </c>
      <c r="B14" s="130" t="s">
        <v>73</v>
      </c>
      <c r="C14" s="149"/>
      <c r="D14" s="132"/>
      <c r="E14" s="123"/>
      <c r="F14" s="255">
        <f>F15+F16</f>
        <v>0</v>
      </c>
      <c r="G14" s="228"/>
      <c r="I14" s="146"/>
      <c r="J14" s="146"/>
    </row>
    <row r="15" spans="1:9" s="3" customFormat="1" ht="15">
      <c r="A15" s="102"/>
      <c r="B15" s="12" t="s">
        <v>75</v>
      </c>
      <c r="C15" s="32" t="s">
        <v>5</v>
      </c>
      <c r="D15" s="68">
        <v>1</v>
      </c>
      <c r="E15" s="69"/>
      <c r="F15" s="68">
        <f>E15*D15</f>
        <v>0</v>
      </c>
      <c r="G15" s="134">
        <v>44895</v>
      </c>
      <c r="I15" s="148"/>
    </row>
    <row r="16" spans="1:7" s="3" customFormat="1" ht="15">
      <c r="A16" s="102"/>
      <c r="B16" s="12" t="s">
        <v>76</v>
      </c>
      <c r="C16" s="32" t="s">
        <v>5</v>
      </c>
      <c r="D16" s="68">
        <v>1</v>
      </c>
      <c r="E16" s="69"/>
      <c r="F16" s="68">
        <f>E16*D16</f>
        <v>0</v>
      </c>
      <c r="G16" s="134">
        <v>45107</v>
      </c>
    </row>
    <row r="17" spans="1:7" s="3" customFormat="1" ht="15" thickBot="1">
      <c r="A17" s="128"/>
      <c r="B17" s="170" t="s">
        <v>91</v>
      </c>
      <c r="C17" s="124"/>
      <c r="D17" s="125"/>
      <c r="E17" s="125"/>
      <c r="F17" s="125"/>
      <c r="G17" s="126"/>
    </row>
    <row r="18" spans="1:9" s="3" customFormat="1" ht="14.45" customHeight="1" thickBot="1">
      <c r="A18" s="17">
        <v>3</v>
      </c>
      <c r="B18" s="215" t="s">
        <v>77</v>
      </c>
      <c r="C18" s="100"/>
      <c r="D18" s="319"/>
      <c r="E18" s="319"/>
      <c r="F18" s="256">
        <f>SUM(F19:F32)</f>
        <v>0</v>
      </c>
      <c r="G18" s="227">
        <v>45044</v>
      </c>
      <c r="I18" s="146"/>
    </row>
    <row r="19" spans="1:7" s="3" customFormat="1" ht="15" customHeight="1">
      <c r="A19" s="161" t="s">
        <v>112</v>
      </c>
      <c r="B19" s="10" t="s">
        <v>94</v>
      </c>
      <c r="C19" s="11" t="s">
        <v>5</v>
      </c>
      <c r="D19" s="65">
        <v>1</v>
      </c>
      <c r="E19" s="66"/>
      <c r="F19" s="65">
        <f aca="true" t="shared" si="0" ref="F19:F26">E19*D19</f>
        <v>0</v>
      </c>
      <c r="G19" s="162">
        <v>44972</v>
      </c>
    </row>
    <row r="20" spans="1:10" s="3" customFormat="1" ht="25.5">
      <c r="A20" s="141" t="s">
        <v>113</v>
      </c>
      <c r="B20" s="12" t="s">
        <v>93</v>
      </c>
      <c r="C20" s="32" t="s">
        <v>5</v>
      </c>
      <c r="D20" s="68">
        <v>1</v>
      </c>
      <c r="E20" s="69"/>
      <c r="F20" s="68">
        <f t="shared" si="0"/>
        <v>0</v>
      </c>
      <c r="G20" s="127">
        <v>44972</v>
      </c>
      <c r="J20" s="3" t="s">
        <v>65</v>
      </c>
    </row>
    <row r="21" spans="1:7" s="3" customFormat="1" ht="25.5">
      <c r="A21" s="137" t="s">
        <v>114</v>
      </c>
      <c r="B21" s="12" t="s">
        <v>95</v>
      </c>
      <c r="C21" s="32" t="s">
        <v>5</v>
      </c>
      <c r="D21" s="68">
        <v>1</v>
      </c>
      <c r="E21" s="69"/>
      <c r="F21" s="68">
        <f t="shared" si="0"/>
        <v>0</v>
      </c>
      <c r="G21" s="127">
        <v>44972</v>
      </c>
    </row>
    <row r="22" spans="1:7" s="3" customFormat="1" ht="15">
      <c r="A22" s="161" t="s">
        <v>115</v>
      </c>
      <c r="B22" s="138" t="s">
        <v>96</v>
      </c>
      <c r="C22" s="32" t="s">
        <v>5</v>
      </c>
      <c r="D22" s="68">
        <v>1</v>
      </c>
      <c r="E22" s="69"/>
      <c r="F22" s="68">
        <f t="shared" si="0"/>
        <v>0</v>
      </c>
      <c r="G22" s="142">
        <v>44972</v>
      </c>
    </row>
    <row r="23" spans="1:7" s="3" customFormat="1" ht="38.25">
      <c r="A23" s="141" t="s">
        <v>116</v>
      </c>
      <c r="B23" s="12" t="s">
        <v>108</v>
      </c>
      <c r="C23" s="32" t="s">
        <v>5</v>
      </c>
      <c r="D23" s="68">
        <v>1</v>
      </c>
      <c r="E23" s="69"/>
      <c r="F23" s="68">
        <f t="shared" si="0"/>
        <v>0</v>
      </c>
      <c r="G23" s="127">
        <v>45044</v>
      </c>
    </row>
    <row r="24" spans="1:7" s="3" customFormat="1" ht="62.25">
      <c r="A24" s="137" t="s">
        <v>117</v>
      </c>
      <c r="B24" s="12" t="s">
        <v>109</v>
      </c>
      <c r="C24" s="32" t="s">
        <v>5</v>
      </c>
      <c r="D24" s="68">
        <v>1</v>
      </c>
      <c r="E24" s="69"/>
      <c r="F24" s="68">
        <f t="shared" si="0"/>
        <v>0</v>
      </c>
      <c r="G24" s="127">
        <v>45044</v>
      </c>
    </row>
    <row r="25" spans="1:7" s="3" customFormat="1" ht="36.75">
      <c r="A25" s="161" t="s">
        <v>118</v>
      </c>
      <c r="B25" s="12" t="s">
        <v>110</v>
      </c>
      <c r="C25" s="32" t="s">
        <v>5</v>
      </c>
      <c r="D25" s="68">
        <v>1</v>
      </c>
      <c r="E25" s="69"/>
      <c r="F25" s="68">
        <f t="shared" si="0"/>
        <v>0</v>
      </c>
      <c r="G25" s="127">
        <v>45044</v>
      </c>
    </row>
    <row r="26" spans="1:15" s="3" customFormat="1" ht="51">
      <c r="A26" s="141" t="s">
        <v>119</v>
      </c>
      <c r="B26" s="143" t="s">
        <v>111</v>
      </c>
      <c r="C26" s="32" t="s">
        <v>5</v>
      </c>
      <c r="D26" s="68">
        <v>1</v>
      </c>
      <c r="E26" s="69"/>
      <c r="F26" s="68">
        <f t="shared" si="0"/>
        <v>0</v>
      </c>
      <c r="G26" s="127">
        <v>44972</v>
      </c>
      <c r="O26" s="59"/>
    </row>
    <row r="27" spans="1:7" s="3" customFormat="1" ht="15">
      <c r="A27" s="137" t="s">
        <v>120</v>
      </c>
      <c r="B27" s="139" t="s">
        <v>143</v>
      </c>
      <c r="C27" s="32"/>
      <c r="D27" s="68"/>
      <c r="E27" s="69"/>
      <c r="F27" s="68"/>
      <c r="G27" s="142">
        <v>44993</v>
      </c>
    </row>
    <row r="28" spans="1:7" s="3" customFormat="1" ht="36.75">
      <c r="A28" s="161" t="s">
        <v>121</v>
      </c>
      <c r="B28" s="286" t="s">
        <v>139</v>
      </c>
      <c r="C28" s="32" t="s">
        <v>5</v>
      </c>
      <c r="D28" s="68">
        <v>1</v>
      </c>
      <c r="E28" s="69"/>
      <c r="F28" s="68">
        <f>E28*D28</f>
        <v>0</v>
      </c>
      <c r="G28" s="127">
        <v>45044</v>
      </c>
    </row>
    <row r="29" spans="1:7" s="3" customFormat="1" ht="24">
      <c r="A29" s="141" t="s">
        <v>122</v>
      </c>
      <c r="B29" s="144" t="s">
        <v>140</v>
      </c>
      <c r="C29" s="32" t="s">
        <v>5</v>
      </c>
      <c r="D29" s="68">
        <v>1</v>
      </c>
      <c r="E29" s="69"/>
      <c r="F29" s="68">
        <f>E29*D29</f>
        <v>0</v>
      </c>
      <c r="G29" s="142">
        <v>45061</v>
      </c>
    </row>
    <row r="30" spans="1:7" s="3" customFormat="1" ht="15">
      <c r="A30" s="137" t="s">
        <v>123</v>
      </c>
      <c r="B30" s="34" t="s">
        <v>141</v>
      </c>
      <c r="C30" s="32" t="s">
        <v>5</v>
      </c>
      <c r="D30" s="68">
        <v>1</v>
      </c>
      <c r="E30" s="69"/>
      <c r="F30" s="68">
        <f>E30*D30</f>
        <v>0</v>
      </c>
      <c r="G30" s="127">
        <v>44985</v>
      </c>
    </row>
    <row r="31" spans="1:7" s="3" customFormat="1" ht="15">
      <c r="A31" s="161" t="s">
        <v>124</v>
      </c>
      <c r="B31" s="175" t="s">
        <v>70</v>
      </c>
      <c r="C31" s="32" t="s">
        <v>5</v>
      </c>
      <c r="D31" s="68">
        <v>1</v>
      </c>
      <c r="E31" s="69"/>
      <c r="F31" s="174">
        <f>E31*D31</f>
        <v>0</v>
      </c>
      <c r="G31" s="308" t="s">
        <v>82</v>
      </c>
    </row>
    <row r="32" spans="1:7" s="3" customFormat="1" ht="15.75" customHeight="1" thickBot="1">
      <c r="A32" s="141"/>
      <c r="B32" s="173" t="s">
        <v>142</v>
      </c>
      <c r="C32" s="58"/>
      <c r="D32" s="74"/>
      <c r="E32" s="74"/>
      <c r="F32" s="74"/>
      <c r="G32" s="309"/>
    </row>
    <row r="33" spans="1:7" s="3" customFormat="1" ht="15" thickBot="1">
      <c r="A33" s="17">
        <v>4</v>
      </c>
      <c r="B33" s="140" t="s">
        <v>43</v>
      </c>
      <c r="C33" s="217"/>
      <c r="D33" s="77"/>
      <c r="E33" s="77"/>
      <c r="F33" s="257">
        <f>SUM(F34:F48)</f>
        <v>0</v>
      </c>
      <c r="G33" s="160">
        <v>45184</v>
      </c>
    </row>
    <row r="34" spans="1:7" s="3" customFormat="1" ht="15">
      <c r="A34" s="23" t="s">
        <v>125</v>
      </c>
      <c r="B34" s="158" t="s">
        <v>152</v>
      </c>
      <c r="C34" s="31"/>
      <c r="D34" s="80">
        <v>1</v>
      </c>
      <c r="E34" s="73"/>
      <c r="F34" s="80">
        <f>E34*D34</f>
        <v>0</v>
      </c>
      <c r="G34" s="133">
        <v>45184</v>
      </c>
    </row>
    <row r="35" spans="1:7" s="3" customFormat="1" ht="62.25">
      <c r="A35" s="24" t="s">
        <v>126</v>
      </c>
      <c r="B35" s="178" t="s">
        <v>107</v>
      </c>
      <c r="C35" s="32" t="s">
        <v>5</v>
      </c>
      <c r="D35" s="157">
        <v>1</v>
      </c>
      <c r="E35" s="69"/>
      <c r="F35" s="157">
        <f>D35*E35</f>
        <v>0</v>
      </c>
      <c r="G35" s="134">
        <v>45184</v>
      </c>
    </row>
    <row r="36" spans="1:7" s="3" customFormat="1" ht="15">
      <c r="A36" s="24" t="s">
        <v>127</v>
      </c>
      <c r="B36" s="156" t="s">
        <v>106</v>
      </c>
      <c r="C36" s="32" t="s">
        <v>5</v>
      </c>
      <c r="D36" s="157">
        <v>1</v>
      </c>
      <c r="E36" s="69"/>
      <c r="F36" s="157">
        <f>D36*E36</f>
        <v>0</v>
      </c>
      <c r="G36" s="134">
        <v>45159</v>
      </c>
    </row>
    <row r="37" spans="1:7" s="3" customFormat="1" ht="15.75" customHeight="1">
      <c r="A37" s="24"/>
      <c r="B37" s="246" t="s">
        <v>87</v>
      </c>
      <c r="C37" s="32"/>
      <c r="D37" s="157"/>
      <c r="E37" s="69"/>
      <c r="F37" s="157"/>
      <c r="G37" s="134"/>
    </row>
    <row r="38" spans="1:7" s="3" customFormat="1" ht="15">
      <c r="A38" s="24" t="s">
        <v>128</v>
      </c>
      <c r="B38" s="12" t="s">
        <v>104</v>
      </c>
      <c r="C38" s="32" t="s">
        <v>5</v>
      </c>
      <c r="D38" s="68">
        <v>1</v>
      </c>
      <c r="E38" s="69"/>
      <c r="F38" s="68">
        <f aca="true" t="shared" si="1" ref="F38:F42">E38*D38</f>
        <v>0</v>
      </c>
      <c r="G38" s="134">
        <v>45184</v>
      </c>
    </row>
    <row r="39" spans="1:7" s="3" customFormat="1" ht="15">
      <c r="A39" s="102" t="s">
        <v>129</v>
      </c>
      <c r="B39" s="12" t="s">
        <v>105</v>
      </c>
      <c r="C39" s="32" t="s">
        <v>5</v>
      </c>
      <c r="D39" s="68">
        <v>1</v>
      </c>
      <c r="E39" s="69"/>
      <c r="F39" s="68">
        <f t="shared" si="1"/>
        <v>0</v>
      </c>
      <c r="G39" s="134">
        <v>45184</v>
      </c>
    </row>
    <row r="40" spans="1:7" s="3" customFormat="1" ht="15">
      <c r="A40" s="24" t="s">
        <v>130</v>
      </c>
      <c r="B40" s="12" t="s">
        <v>8</v>
      </c>
      <c r="C40" s="32" t="s">
        <v>5</v>
      </c>
      <c r="D40" s="68">
        <v>1</v>
      </c>
      <c r="E40" s="69"/>
      <c r="F40" s="68">
        <f>E40*D40</f>
        <v>0</v>
      </c>
      <c r="G40" s="134">
        <v>45184</v>
      </c>
    </row>
    <row r="41" spans="1:7" s="3" customFormat="1" ht="15">
      <c r="A41" s="102" t="s">
        <v>131</v>
      </c>
      <c r="B41" s="12" t="s">
        <v>9</v>
      </c>
      <c r="C41" s="32" t="s">
        <v>5</v>
      </c>
      <c r="D41" s="68">
        <v>1</v>
      </c>
      <c r="E41" s="69"/>
      <c r="F41" s="68">
        <f t="shared" si="1"/>
        <v>0</v>
      </c>
      <c r="G41" s="134">
        <v>45184</v>
      </c>
    </row>
    <row r="42" spans="1:7" s="3" customFormat="1" ht="15">
      <c r="A42" s="24" t="s">
        <v>132</v>
      </c>
      <c r="B42" s="12" t="s">
        <v>10</v>
      </c>
      <c r="C42" s="32" t="s">
        <v>5</v>
      </c>
      <c r="D42" s="68">
        <v>1</v>
      </c>
      <c r="E42" s="69"/>
      <c r="F42" s="68">
        <f t="shared" si="1"/>
        <v>0</v>
      </c>
      <c r="G42" s="134">
        <v>45184</v>
      </c>
    </row>
    <row r="43" spans="1:7" s="3" customFormat="1" ht="15">
      <c r="A43" s="320" t="s">
        <v>133</v>
      </c>
      <c r="B43" s="12" t="s">
        <v>11</v>
      </c>
      <c r="C43" s="32"/>
      <c r="D43" s="68"/>
      <c r="E43" s="157"/>
      <c r="F43" s="68"/>
      <c r="G43" s="134"/>
    </row>
    <row r="44" spans="1:7" s="3" customFormat="1" ht="14.45" customHeight="1">
      <c r="A44" s="320"/>
      <c r="B44" s="150" t="s">
        <v>67</v>
      </c>
      <c r="C44" s="32" t="s">
        <v>5</v>
      </c>
      <c r="D44" s="68">
        <v>1</v>
      </c>
      <c r="E44" s="69"/>
      <c r="F44" s="68">
        <f>D44*E44</f>
        <v>0</v>
      </c>
      <c r="G44" s="134">
        <v>45184</v>
      </c>
    </row>
    <row r="45" spans="1:7" s="3" customFormat="1" ht="15" customHeight="1">
      <c r="A45" s="320"/>
      <c r="B45" s="150" t="s">
        <v>12</v>
      </c>
      <c r="C45" s="32" t="s">
        <v>5</v>
      </c>
      <c r="D45" s="68">
        <v>1</v>
      </c>
      <c r="E45" s="69"/>
      <c r="F45" s="68">
        <f>D45*E45</f>
        <v>0</v>
      </c>
      <c r="G45" s="134">
        <v>45184</v>
      </c>
    </row>
    <row r="46" spans="1:7" s="3" customFormat="1" ht="38.25">
      <c r="A46" s="102" t="s">
        <v>134</v>
      </c>
      <c r="B46" s="12" t="s">
        <v>13</v>
      </c>
      <c r="C46" s="176" t="s">
        <v>5</v>
      </c>
      <c r="D46" s="68">
        <v>1</v>
      </c>
      <c r="E46" s="69"/>
      <c r="F46" s="68">
        <f>E46*D46</f>
        <v>0</v>
      </c>
      <c r="G46" s="134">
        <v>45184</v>
      </c>
    </row>
    <row r="47" spans="1:7" s="3" customFormat="1" ht="15">
      <c r="A47" s="102" t="s">
        <v>135</v>
      </c>
      <c r="B47" s="34" t="s">
        <v>101</v>
      </c>
      <c r="C47" s="32" t="s">
        <v>5</v>
      </c>
      <c r="D47" s="68">
        <v>1</v>
      </c>
      <c r="E47" s="69"/>
      <c r="F47" s="68">
        <f>E47*D47</f>
        <v>0</v>
      </c>
      <c r="G47" s="134">
        <v>45184</v>
      </c>
    </row>
    <row r="48" spans="1:7" s="3" customFormat="1" ht="15">
      <c r="A48" s="320" t="s">
        <v>136</v>
      </c>
      <c r="B48" s="34" t="s">
        <v>70</v>
      </c>
      <c r="C48" s="32" t="s">
        <v>5</v>
      </c>
      <c r="D48" s="68">
        <v>1</v>
      </c>
      <c r="E48" s="69"/>
      <c r="F48" s="68">
        <f>E48*D48</f>
        <v>0</v>
      </c>
      <c r="G48" s="322" t="s">
        <v>80</v>
      </c>
    </row>
    <row r="49" spans="1:7" s="3" customFormat="1" ht="15" thickBot="1">
      <c r="A49" s="321"/>
      <c r="B49" s="167" t="s">
        <v>100</v>
      </c>
      <c r="C49" s="25"/>
      <c r="D49" s="75"/>
      <c r="E49" s="75"/>
      <c r="F49" s="75"/>
      <c r="G49" s="323"/>
    </row>
    <row r="50" spans="1:7" s="3" customFormat="1" ht="15.75" customHeight="1" thickBot="1">
      <c r="A50" s="152">
        <v>5</v>
      </c>
      <c r="B50" s="153" t="s">
        <v>41</v>
      </c>
      <c r="C50" s="154" t="s">
        <v>5</v>
      </c>
      <c r="D50" s="155">
        <v>1</v>
      </c>
      <c r="E50" s="212"/>
      <c r="F50" s="258">
        <f>D50*E50</f>
        <v>0</v>
      </c>
      <c r="G50" s="324" t="s">
        <v>80</v>
      </c>
    </row>
    <row r="51" spans="1:7" s="3" customFormat="1" ht="24.75" customHeight="1" thickBot="1">
      <c r="A51" s="27"/>
      <c r="B51" s="168" t="s">
        <v>99</v>
      </c>
      <c r="C51" s="25"/>
      <c r="D51" s="75"/>
      <c r="E51" s="98"/>
      <c r="F51" s="79"/>
      <c r="G51" s="324"/>
    </row>
    <row r="52" spans="1:14" s="3" customFormat="1" ht="14.25" customHeight="1" thickBot="1">
      <c r="A52" s="163">
        <v>6</v>
      </c>
      <c r="B52" s="122" t="s">
        <v>64</v>
      </c>
      <c r="C52" s="100"/>
      <c r="D52" s="72"/>
      <c r="E52" s="72"/>
      <c r="F52" s="256">
        <f>F53+F54+F55+F56</f>
        <v>0</v>
      </c>
      <c r="G52" s="305" t="s">
        <v>69</v>
      </c>
      <c r="I52" s="147"/>
      <c r="J52" s="147"/>
      <c r="K52" s="147"/>
      <c r="L52" s="147"/>
      <c r="M52" s="147"/>
      <c r="N52" s="147"/>
    </row>
    <row r="53" spans="1:14" s="3" customFormat="1" ht="15" customHeight="1">
      <c r="A53" s="303"/>
      <c r="B53" s="30" t="s">
        <v>18</v>
      </c>
      <c r="C53" s="31" t="s">
        <v>16</v>
      </c>
      <c r="D53" s="80">
        <v>5</v>
      </c>
      <c r="E53" s="73"/>
      <c r="F53" s="81">
        <f>D53*E53</f>
        <v>0</v>
      </c>
      <c r="G53" s="306"/>
      <c r="I53" s="147"/>
      <c r="J53" s="147"/>
      <c r="K53" s="147"/>
      <c r="L53" s="147"/>
      <c r="M53" s="147"/>
      <c r="N53" s="147"/>
    </row>
    <row r="54" spans="1:14" s="3" customFormat="1" ht="15.75" customHeight="1">
      <c r="A54" s="304"/>
      <c r="B54" s="12" t="s">
        <v>19</v>
      </c>
      <c r="C54" s="32" t="s">
        <v>16</v>
      </c>
      <c r="D54" s="68">
        <v>50</v>
      </c>
      <c r="E54" s="69"/>
      <c r="F54" s="67">
        <f aca="true" t="shared" si="2" ref="F54:F56">D54*E54</f>
        <v>0</v>
      </c>
      <c r="G54" s="306"/>
      <c r="I54" s="147"/>
      <c r="J54" s="147"/>
      <c r="K54" s="147"/>
      <c r="L54" s="147"/>
      <c r="M54" s="147"/>
      <c r="N54" s="147"/>
    </row>
    <row r="55" spans="1:14" s="3" customFormat="1" ht="15.75" customHeight="1">
      <c r="A55" s="304"/>
      <c r="B55" s="12" t="s">
        <v>20</v>
      </c>
      <c r="C55" s="32" t="s">
        <v>16</v>
      </c>
      <c r="D55" s="68">
        <v>40</v>
      </c>
      <c r="E55" s="69"/>
      <c r="F55" s="67">
        <f t="shared" si="2"/>
        <v>0</v>
      </c>
      <c r="G55" s="306"/>
      <c r="I55" s="147"/>
      <c r="J55" s="147"/>
      <c r="K55" s="147"/>
      <c r="L55" s="147"/>
      <c r="M55" s="147"/>
      <c r="N55" s="147"/>
    </row>
    <row r="56" spans="1:14" s="3" customFormat="1" ht="15.75" customHeight="1">
      <c r="A56" s="304"/>
      <c r="B56" s="151" t="s">
        <v>21</v>
      </c>
      <c r="C56" s="159" t="s">
        <v>16</v>
      </c>
      <c r="D56" s="135">
        <v>10</v>
      </c>
      <c r="E56" s="136"/>
      <c r="F56" s="108">
        <f t="shared" si="2"/>
        <v>0</v>
      </c>
      <c r="G56" s="306"/>
      <c r="I56" s="147"/>
      <c r="J56" s="147"/>
      <c r="K56" s="147"/>
      <c r="L56" s="147"/>
      <c r="M56" s="147"/>
      <c r="N56" s="147"/>
    </row>
    <row r="57" spans="1:14" s="3" customFormat="1" ht="15" customHeight="1" thickBot="1">
      <c r="A57" s="304"/>
      <c r="B57" s="167" t="s">
        <v>97</v>
      </c>
      <c r="C57" s="25"/>
      <c r="D57" s="75"/>
      <c r="E57" s="75"/>
      <c r="F57" s="76"/>
      <c r="G57" s="307"/>
      <c r="I57" s="147"/>
      <c r="J57" s="147"/>
      <c r="K57" s="147"/>
      <c r="L57" s="147"/>
      <c r="M57" s="147"/>
      <c r="N57" s="147"/>
    </row>
    <row r="58" spans="1:14" s="3" customFormat="1" ht="15" customHeight="1" thickBot="1">
      <c r="A58" s="26">
        <v>7</v>
      </c>
      <c r="B58" s="99" t="s">
        <v>42</v>
      </c>
      <c r="C58" s="100"/>
      <c r="D58" s="72"/>
      <c r="E58" s="72"/>
      <c r="F58" s="256">
        <f>F59+F60</f>
        <v>0</v>
      </c>
      <c r="G58" s="305" t="s">
        <v>68</v>
      </c>
      <c r="I58" s="147"/>
      <c r="J58" s="147"/>
      <c r="K58" s="147"/>
      <c r="L58" s="147"/>
      <c r="M58" s="147"/>
      <c r="N58" s="147"/>
    </row>
    <row r="59" spans="1:7" s="3" customFormat="1" ht="15" customHeight="1">
      <c r="A59" s="314"/>
      <c r="B59" s="12" t="s">
        <v>15</v>
      </c>
      <c r="C59" s="31" t="s">
        <v>16</v>
      </c>
      <c r="D59" s="80">
        <v>100</v>
      </c>
      <c r="E59" s="73"/>
      <c r="F59" s="81">
        <f>E59*D59</f>
        <v>0</v>
      </c>
      <c r="G59" s="306"/>
    </row>
    <row r="60" spans="1:7" s="3" customFormat="1" ht="15.75" customHeight="1">
      <c r="A60" s="315"/>
      <c r="B60" s="151" t="s">
        <v>14</v>
      </c>
      <c r="C60" s="159" t="s">
        <v>16</v>
      </c>
      <c r="D60" s="135">
        <v>150</v>
      </c>
      <c r="E60" s="136"/>
      <c r="F60" s="108">
        <f>D60*E60</f>
        <v>0</v>
      </c>
      <c r="G60" s="306"/>
    </row>
    <row r="61" spans="1:7" s="3" customFormat="1" ht="15.75" customHeight="1" thickBot="1">
      <c r="A61" s="164"/>
      <c r="B61" s="167" t="s">
        <v>98</v>
      </c>
      <c r="C61" s="25"/>
      <c r="D61" s="75"/>
      <c r="E61" s="75"/>
      <c r="F61" s="75"/>
      <c r="G61" s="306"/>
    </row>
    <row r="62" spans="1:7" ht="15" thickBot="1">
      <c r="A62" s="310" t="s">
        <v>71</v>
      </c>
      <c r="B62" s="311"/>
      <c r="C62" s="311"/>
      <c r="D62" s="311"/>
      <c r="E62" s="312"/>
      <c r="F62" s="259">
        <f>F10+F14+F18+F33+F50+F58+F52</f>
        <v>0</v>
      </c>
      <c r="G62" s="165"/>
    </row>
    <row r="64" ht="15">
      <c r="A64" s="171" t="s">
        <v>78</v>
      </c>
    </row>
    <row r="65" ht="15">
      <c r="A65" s="171" t="s">
        <v>79</v>
      </c>
    </row>
  </sheetData>
  <mergeCells count="15">
    <mergeCell ref="A53:A57"/>
    <mergeCell ref="G52:G57"/>
    <mergeCell ref="G31:G32"/>
    <mergeCell ref="A62:E62"/>
    <mergeCell ref="A1:F1"/>
    <mergeCell ref="A59:A60"/>
    <mergeCell ref="A2:C2"/>
    <mergeCell ref="A5:B5"/>
    <mergeCell ref="A3:B3"/>
    <mergeCell ref="D18:E18"/>
    <mergeCell ref="A48:A49"/>
    <mergeCell ref="G48:G49"/>
    <mergeCell ref="A43:A45"/>
    <mergeCell ref="G58:G61"/>
    <mergeCell ref="G50:G5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9" r:id="rId1"/>
  <ignoredErrors>
    <ignoredError sqref="F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workbookViewId="0" topLeftCell="A1">
      <selection activeCell="E58" sqref="E58"/>
    </sheetView>
  </sheetViews>
  <sheetFormatPr defaultColWidth="9.140625" defaultRowHeight="15"/>
  <cols>
    <col min="1" max="1" width="10.140625" style="0" customWidth="1"/>
    <col min="2" max="2" width="75.7109375" style="0" customWidth="1"/>
    <col min="3" max="3" width="4.00390625" style="95" customWidth="1"/>
    <col min="4" max="4" width="9.140625" style="83" customWidth="1"/>
    <col min="5" max="5" width="9.140625" style="97" customWidth="1"/>
    <col min="6" max="6" width="9.140625" style="83" customWidth="1"/>
    <col min="7" max="7" width="11.28125" style="83" customWidth="1"/>
    <col min="10" max="10" width="10.140625" style="0" bestFit="1" customWidth="1"/>
  </cols>
  <sheetData>
    <row r="1" spans="1:7" ht="15.75">
      <c r="A1" s="313" t="s">
        <v>7</v>
      </c>
      <c r="B1" s="313"/>
      <c r="C1" s="313"/>
      <c r="D1" s="313"/>
      <c r="E1" s="313"/>
      <c r="F1" s="313"/>
      <c r="G1" s="64"/>
    </row>
    <row r="2" spans="1:7" ht="19.9" customHeight="1">
      <c r="A2" s="316" t="s">
        <v>49</v>
      </c>
      <c r="B2" s="316"/>
      <c r="C2" s="316"/>
      <c r="D2" s="64"/>
      <c r="E2" s="96"/>
      <c r="F2" s="64"/>
      <c r="G2" s="64"/>
    </row>
    <row r="3" spans="1:7" ht="18" customHeight="1">
      <c r="A3" s="318" t="s">
        <v>51</v>
      </c>
      <c r="B3" s="318"/>
      <c r="C3" s="13"/>
      <c r="D3" s="64"/>
      <c r="E3" s="96"/>
      <c r="F3" s="64"/>
      <c r="G3" s="64"/>
    </row>
    <row r="4" spans="1:7" ht="15">
      <c r="A4" s="1"/>
      <c r="B4" s="1"/>
      <c r="C4" s="88"/>
      <c r="D4" s="64"/>
      <c r="E4" s="96"/>
      <c r="F4" s="64"/>
      <c r="G4" s="64"/>
    </row>
    <row r="5" spans="1:7" ht="15.75">
      <c r="A5" s="317" t="s">
        <v>47</v>
      </c>
      <c r="B5" s="317"/>
      <c r="C5" s="88"/>
      <c r="D5" s="64"/>
      <c r="E5" s="96"/>
      <c r="F5" s="64"/>
      <c r="G5" s="64"/>
    </row>
    <row r="6" spans="1:7" ht="15.75">
      <c r="A6" s="2" t="s">
        <v>46</v>
      </c>
      <c r="B6" s="1"/>
      <c r="C6" s="88"/>
      <c r="D6" s="64"/>
      <c r="E6" s="96"/>
      <c r="F6" s="64"/>
      <c r="G6" s="64"/>
    </row>
    <row r="7" spans="1:7" ht="15">
      <c r="A7" s="36"/>
      <c r="B7" s="39" t="s">
        <v>60</v>
      </c>
      <c r="C7" s="88"/>
      <c r="D7" s="64"/>
      <c r="E7" s="96"/>
      <c r="F7" s="64"/>
      <c r="G7" s="64"/>
    </row>
    <row r="8" spans="1:7" ht="15.75" thickBot="1">
      <c r="A8" s="38"/>
      <c r="B8" s="37"/>
      <c r="C8" s="88"/>
      <c r="D8" s="64"/>
      <c r="E8" s="96"/>
      <c r="F8" s="64"/>
      <c r="G8" s="64"/>
    </row>
    <row r="9" spans="1:7" ht="26.25" thickBot="1">
      <c r="A9" s="21"/>
      <c r="B9" s="22"/>
      <c r="C9" s="87" t="s">
        <v>0</v>
      </c>
      <c r="D9" s="84" t="s">
        <v>1</v>
      </c>
      <c r="E9" s="84" t="s">
        <v>2</v>
      </c>
      <c r="F9" s="85" t="s">
        <v>3</v>
      </c>
      <c r="G9" s="86" t="s">
        <v>6</v>
      </c>
    </row>
    <row r="10" spans="1:7" ht="15">
      <c r="A10" s="129">
        <v>1</v>
      </c>
      <c r="B10" s="130" t="s">
        <v>74</v>
      </c>
      <c r="C10" s="131"/>
      <c r="D10" s="132"/>
      <c r="E10" s="132"/>
      <c r="F10" s="260">
        <f>F11+F12</f>
        <v>0</v>
      </c>
      <c r="G10" s="226">
        <v>44956</v>
      </c>
    </row>
    <row r="11" spans="1:7" ht="15">
      <c r="A11" s="182"/>
      <c r="B11" s="178" t="s">
        <v>63</v>
      </c>
      <c r="C11" s="179" t="s">
        <v>5</v>
      </c>
      <c r="D11" s="180">
        <v>1</v>
      </c>
      <c r="E11" s="66"/>
      <c r="F11" s="180">
        <f>E11*D11</f>
        <v>0</v>
      </c>
      <c r="G11" s="177">
        <v>44909</v>
      </c>
    </row>
    <row r="12" spans="1:7" ht="15">
      <c r="A12" s="183"/>
      <c r="B12" s="156" t="s">
        <v>62</v>
      </c>
      <c r="C12" s="181" t="s">
        <v>5</v>
      </c>
      <c r="D12" s="157">
        <v>1</v>
      </c>
      <c r="E12" s="69"/>
      <c r="F12" s="157">
        <f>E12*D12</f>
        <v>0</v>
      </c>
      <c r="G12" s="134">
        <v>44956</v>
      </c>
    </row>
    <row r="13" spans="1:7" ht="15.75" thickBot="1">
      <c r="A13" s="128"/>
      <c r="B13" s="169" t="s">
        <v>92</v>
      </c>
      <c r="C13" s="124"/>
      <c r="D13" s="125"/>
      <c r="E13" s="125"/>
      <c r="F13" s="125"/>
      <c r="G13" s="126"/>
    </row>
    <row r="14" spans="1:7" ht="25.5">
      <c r="A14" s="184">
        <v>2</v>
      </c>
      <c r="B14" s="185" t="s">
        <v>73</v>
      </c>
      <c r="C14" s="186"/>
      <c r="D14" s="187"/>
      <c r="E14" s="187"/>
      <c r="F14" s="261">
        <f>F15+F16</f>
        <v>0</v>
      </c>
      <c r="G14" s="189"/>
    </row>
    <row r="15" spans="1:8" ht="15">
      <c r="A15" s="183"/>
      <c r="B15" s="156" t="s">
        <v>75</v>
      </c>
      <c r="C15" s="190" t="s">
        <v>5</v>
      </c>
      <c r="D15" s="157">
        <v>1</v>
      </c>
      <c r="E15" s="69"/>
      <c r="F15" s="157">
        <f>D15*E15</f>
        <v>0</v>
      </c>
      <c r="G15" s="191">
        <v>44895</v>
      </c>
      <c r="H15" s="188"/>
    </row>
    <row r="16" spans="1:7" ht="15">
      <c r="A16" s="196"/>
      <c r="B16" s="197" t="s">
        <v>76</v>
      </c>
      <c r="C16" s="198" t="s">
        <v>5</v>
      </c>
      <c r="D16" s="199">
        <v>1</v>
      </c>
      <c r="E16" s="136"/>
      <c r="F16" s="157">
        <f>D16*E16</f>
        <v>0</v>
      </c>
      <c r="G16" s="201">
        <v>45107</v>
      </c>
    </row>
    <row r="17" spans="1:7" ht="15.75" thickBot="1">
      <c r="A17" s="192"/>
      <c r="B17" s="200" t="s">
        <v>91</v>
      </c>
      <c r="C17" s="193"/>
      <c r="D17" s="194"/>
      <c r="E17" s="194"/>
      <c r="F17" s="194"/>
      <c r="G17" s="195"/>
    </row>
    <row r="18" spans="1:7" ht="15.75" thickBot="1">
      <c r="A18" s="214">
        <v>3</v>
      </c>
      <c r="B18" s="215" t="s">
        <v>77</v>
      </c>
      <c r="C18" s="216"/>
      <c r="D18" s="206"/>
      <c r="E18" s="206"/>
      <c r="F18" s="259">
        <f>SUM(F19:F31)</f>
        <v>0</v>
      </c>
      <c r="G18" s="227">
        <v>45044</v>
      </c>
    </row>
    <row r="19" spans="1:7" ht="15" customHeight="1">
      <c r="A19" s="161" t="s">
        <v>112</v>
      </c>
      <c r="B19" s="10" t="s">
        <v>94</v>
      </c>
      <c r="C19" s="89" t="s">
        <v>5</v>
      </c>
      <c r="D19" s="65">
        <v>1</v>
      </c>
      <c r="E19" s="66"/>
      <c r="F19" s="174">
        <f aca="true" t="shared" si="0" ref="F19:F26">E19*D19</f>
        <v>0</v>
      </c>
      <c r="G19" s="133">
        <v>44972</v>
      </c>
    </row>
    <row r="20" spans="1:7" ht="25.5">
      <c r="A20" s="141" t="s">
        <v>113</v>
      </c>
      <c r="B20" s="12" t="s">
        <v>93</v>
      </c>
      <c r="C20" s="89" t="s">
        <v>5</v>
      </c>
      <c r="D20" s="68">
        <v>1</v>
      </c>
      <c r="E20" s="69"/>
      <c r="F20" s="174">
        <f t="shared" si="0"/>
        <v>0</v>
      </c>
      <c r="G20" s="134">
        <v>44972</v>
      </c>
    </row>
    <row r="21" spans="1:7" ht="25.5">
      <c r="A21" s="137" t="s">
        <v>114</v>
      </c>
      <c r="B21" s="12" t="s">
        <v>95</v>
      </c>
      <c r="C21" s="89" t="s">
        <v>5</v>
      </c>
      <c r="D21" s="68">
        <v>1</v>
      </c>
      <c r="E21" s="69"/>
      <c r="F21" s="174">
        <f t="shared" si="0"/>
        <v>0</v>
      </c>
      <c r="G21" s="134">
        <v>44972</v>
      </c>
    </row>
    <row r="22" spans="1:7" ht="15">
      <c r="A22" s="161" t="s">
        <v>115</v>
      </c>
      <c r="B22" s="138" t="s">
        <v>96</v>
      </c>
      <c r="C22" s="89" t="s">
        <v>5</v>
      </c>
      <c r="D22" s="68">
        <v>1</v>
      </c>
      <c r="E22" s="69"/>
      <c r="F22" s="174">
        <f t="shared" si="0"/>
        <v>0</v>
      </c>
      <c r="G22" s="203">
        <v>44972</v>
      </c>
    </row>
    <row r="23" spans="1:7" ht="38.25">
      <c r="A23" s="141" t="s">
        <v>116</v>
      </c>
      <c r="B23" s="12" t="s">
        <v>150</v>
      </c>
      <c r="C23" s="89" t="s">
        <v>5</v>
      </c>
      <c r="D23" s="68">
        <v>1</v>
      </c>
      <c r="E23" s="69"/>
      <c r="F23" s="174">
        <f t="shared" si="0"/>
        <v>0</v>
      </c>
      <c r="G23" s="134">
        <v>45044</v>
      </c>
    </row>
    <row r="24" spans="1:10" ht="70.5" customHeight="1">
      <c r="A24" s="137" t="s">
        <v>117</v>
      </c>
      <c r="B24" s="12" t="s">
        <v>149</v>
      </c>
      <c r="C24" s="89" t="s">
        <v>5</v>
      </c>
      <c r="D24" s="68">
        <v>1</v>
      </c>
      <c r="E24" s="69"/>
      <c r="F24" s="174">
        <f t="shared" si="0"/>
        <v>0</v>
      </c>
      <c r="G24" s="134">
        <v>45044</v>
      </c>
      <c r="J24" s="107"/>
    </row>
    <row r="25" spans="1:7" ht="36.75">
      <c r="A25" s="161" t="s">
        <v>118</v>
      </c>
      <c r="B25" s="12" t="s">
        <v>148</v>
      </c>
      <c r="C25" s="89" t="s">
        <v>5</v>
      </c>
      <c r="D25" s="68">
        <v>1</v>
      </c>
      <c r="E25" s="69"/>
      <c r="F25" s="174">
        <f t="shared" si="0"/>
        <v>0</v>
      </c>
      <c r="G25" s="134">
        <v>45044</v>
      </c>
    </row>
    <row r="26" spans="1:7" ht="51">
      <c r="A26" s="141" t="s">
        <v>119</v>
      </c>
      <c r="B26" s="143" t="s">
        <v>147</v>
      </c>
      <c r="C26" s="89" t="s">
        <v>5</v>
      </c>
      <c r="D26" s="68">
        <v>1</v>
      </c>
      <c r="E26" s="69"/>
      <c r="F26" s="174">
        <f t="shared" si="0"/>
        <v>0</v>
      </c>
      <c r="G26" s="134">
        <v>44972</v>
      </c>
    </row>
    <row r="27" spans="1:7" ht="15">
      <c r="A27" s="161" t="s">
        <v>120</v>
      </c>
      <c r="B27" s="139" t="s">
        <v>144</v>
      </c>
      <c r="C27" s="90" t="s">
        <v>5</v>
      </c>
      <c r="D27" s="70">
        <v>1</v>
      </c>
      <c r="E27" s="71"/>
      <c r="F27" s="202">
        <f aca="true" t="shared" si="1" ref="F27:F31">E27*D27</f>
        <v>0</v>
      </c>
      <c r="G27" s="203">
        <v>44993</v>
      </c>
    </row>
    <row r="28" spans="1:7" ht="25.5">
      <c r="A28" s="141" t="s">
        <v>121</v>
      </c>
      <c r="B28" s="34" t="s">
        <v>145</v>
      </c>
      <c r="C28" s="91" t="s">
        <v>5</v>
      </c>
      <c r="D28" s="68">
        <v>1</v>
      </c>
      <c r="E28" s="69"/>
      <c r="F28" s="174">
        <f t="shared" si="1"/>
        <v>0</v>
      </c>
      <c r="G28" s="134">
        <v>45044</v>
      </c>
    </row>
    <row r="29" spans="1:7" ht="24">
      <c r="A29" s="137" t="s">
        <v>122</v>
      </c>
      <c r="B29" s="144" t="s">
        <v>146</v>
      </c>
      <c r="C29" s="91" t="s">
        <v>5</v>
      </c>
      <c r="D29" s="68">
        <v>1</v>
      </c>
      <c r="E29" s="69"/>
      <c r="F29" s="174">
        <f t="shared" si="1"/>
        <v>0</v>
      </c>
      <c r="G29" s="203">
        <v>45061</v>
      </c>
    </row>
    <row r="30" spans="1:7" ht="15">
      <c r="A30" s="161" t="s">
        <v>123</v>
      </c>
      <c r="B30" s="34" t="s">
        <v>151</v>
      </c>
      <c r="C30" s="91" t="s">
        <v>5</v>
      </c>
      <c r="D30" s="68">
        <v>1</v>
      </c>
      <c r="E30" s="69"/>
      <c r="F30" s="174">
        <f t="shared" si="1"/>
        <v>0</v>
      </c>
      <c r="G30" s="134">
        <v>44985</v>
      </c>
    </row>
    <row r="31" spans="1:7" ht="25.5">
      <c r="A31" s="141" t="s">
        <v>124</v>
      </c>
      <c r="B31" s="287" t="s">
        <v>70</v>
      </c>
      <c r="C31" s="91" t="s">
        <v>5</v>
      </c>
      <c r="D31" s="68">
        <v>1</v>
      </c>
      <c r="E31" s="69"/>
      <c r="F31" s="174">
        <f t="shared" si="1"/>
        <v>0</v>
      </c>
      <c r="G31" s="249" t="s">
        <v>82</v>
      </c>
    </row>
    <row r="32" spans="1:7" ht="15.75" thickBot="1">
      <c r="A32" s="172"/>
      <c r="B32" s="254" t="s">
        <v>142</v>
      </c>
      <c r="C32" s="90"/>
      <c r="D32" s="70"/>
      <c r="E32" s="70"/>
      <c r="F32" s="204"/>
      <c r="G32" s="205"/>
    </row>
    <row r="33" spans="1:7" ht="15.75" thickBot="1">
      <c r="A33" s="17">
        <v>4</v>
      </c>
      <c r="B33" s="140" t="s">
        <v>43</v>
      </c>
      <c r="C33" s="251"/>
      <c r="D33" s="206"/>
      <c r="E33" s="207"/>
      <c r="F33" s="262">
        <f>SUM(F34:F46)</f>
        <v>0</v>
      </c>
      <c r="G33" s="227">
        <v>45198</v>
      </c>
    </row>
    <row r="34" spans="1:11" ht="62.25">
      <c r="A34" s="250" t="s">
        <v>125</v>
      </c>
      <c r="B34" s="178" t="s">
        <v>107</v>
      </c>
      <c r="C34" s="11" t="s">
        <v>5</v>
      </c>
      <c r="D34" s="180">
        <v>1</v>
      </c>
      <c r="E34" s="66"/>
      <c r="F34" s="208">
        <f aca="true" t="shared" si="2" ref="F34:F45">E34*D34</f>
        <v>0</v>
      </c>
      <c r="G34" s="177">
        <v>45198</v>
      </c>
      <c r="K34" s="247"/>
    </row>
    <row r="35" spans="1:7" ht="15">
      <c r="A35" s="24" t="s">
        <v>126</v>
      </c>
      <c r="B35" s="156" t="s">
        <v>106</v>
      </c>
      <c r="C35" s="32" t="s">
        <v>5</v>
      </c>
      <c r="D35" s="157">
        <v>1</v>
      </c>
      <c r="E35" s="66"/>
      <c r="F35" s="208">
        <f t="shared" si="2"/>
        <v>0</v>
      </c>
      <c r="G35" s="177">
        <v>45159</v>
      </c>
    </row>
    <row r="36" spans="1:7" ht="17.25" customHeight="1">
      <c r="A36" s="24"/>
      <c r="B36" s="246" t="s">
        <v>87</v>
      </c>
      <c r="C36" s="32"/>
      <c r="D36" s="157"/>
      <c r="E36" s="66"/>
      <c r="F36" s="208"/>
      <c r="G36" s="177"/>
    </row>
    <row r="37" spans="1:7" ht="15">
      <c r="A37" s="24" t="s">
        <v>128</v>
      </c>
      <c r="B37" s="12" t="s">
        <v>104</v>
      </c>
      <c r="C37" s="32" t="s">
        <v>5</v>
      </c>
      <c r="D37" s="68">
        <v>1</v>
      </c>
      <c r="E37" s="69"/>
      <c r="F37" s="174">
        <f t="shared" si="2"/>
        <v>0</v>
      </c>
      <c r="G37" s="177">
        <v>45198</v>
      </c>
    </row>
    <row r="38" spans="1:12" ht="15">
      <c r="A38" s="24" t="s">
        <v>129</v>
      </c>
      <c r="B38" s="12" t="s">
        <v>105</v>
      </c>
      <c r="C38" s="32" t="s">
        <v>5</v>
      </c>
      <c r="D38" s="68">
        <v>1</v>
      </c>
      <c r="E38" s="69"/>
      <c r="F38" s="174">
        <f>E38*D38</f>
        <v>0</v>
      </c>
      <c r="G38" s="134">
        <v>45198</v>
      </c>
      <c r="L38" s="246"/>
    </row>
    <row r="39" spans="1:7" ht="15">
      <c r="A39" s="24" t="s">
        <v>130</v>
      </c>
      <c r="B39" s="12" t="s">
        <v>8</v>
      </c>
      <c r="C39" s="32" t="s">
        <v>5</v>
      </c>
      <c r="D39" s="68">
        <v>1</v>
      </c>
      <c r="E39" s="69"/>
      <c r="F39" s="174">
        <f t="shared" si="2"/>
        <v>0</v>
      </c>
      <c r="G39" s="177">
        <v>45198</v>
      </c>
    </row>
    <row r="40" spans="1:7" ht="15">
      <c r="A40" s="24" t="s">
        <v>131</v>
      </c>
      <c r="B40" s="12" t="s">
        <v>9</v>
      </c>
      <c r="C40" s="32" t="s">
        <v>5</v>
      </c>
      <c r="D40" s="68">
        <v>1</v>
      </c>
      <c r="E40" s="69"/>
      <c r="F40" s="174">
        <f t="shared" si="2"/>
        <v>0</v>
      </c>
      <c r="G40" s="134">
        <v>45198</v>
      </c>
    </row>
    <row r="41" spans="1:7" ht="15">
      <c r="A41" s="24" t="s">
        <v>132</v>
      </c>
      <c r="B41" s="12" t="s">
        <v>10</v>
      </c>
      <c r="C41" s="32" t="s">
        <v>5</v>
      </c>
      <c r="D41" s="68">
        <v>1</v>
      </c>
      <c r="E41" s="136"/>
      <c r="F41" s="174">
        <f t="shared" si="2"/>
        <v>0</v>
      </c>
      <c r="G41" s="177">
        <v>45198</v>
      </c>
    </row>
    <row r="42" spans="1:7" ht="49.5">
      <c r="A42" s="110" t="s">
        <v>133</v>
      </c>
      <c r="B42" s="12" t="s">
        <v>103</v>
      </c>
      <c r="C42" s="176" t="s">
        <v>5</v>
      </c>
      <c r="D42" s="68">
        <v>1</v>
      </c>
      <c r="E42" s="136"/>
      <c r="F42" s="174">
        <f t="shared" si="2"/>
        <v>0</v>
      </c>
      <c r="G42" s="177">
        <v>45198</v>
      </c>
    </row>
    <row r="43" spans="1:7" ht="15">
      <c r="A43" s="245" t="s">
        <v>134</v>
      </c>
      <c r="B43" s="12" t="s">
        <v>102</v>
      </c>
      <c r="C43" s="176" t="s">
        <v>5</v>
      </c>
      <c r="D43" s="68">
        <v>1</v>
      </c>
      <c r="E43" s="136"/>
      <c r="F43" s="174">
        <f t="shared" si="2"/>
        <v>0</v>
      </c>
      <c r="G43" s="177">
        <v>45198</v>
      </c>
    </row>
    <row r="44" spans="1:7" ht="15">
      <c r="A44" s="110" t="s">
        <v>135</v>
      </c>
      <c r="B44" s="34" t="s">
        <v>101</v>
      </c>
      <c r="C44" s="32" t="s">
        <v>5</v>
      </c>
      <c r="D44" s="68">
        <v>1</v>
      </c>
      <c r="E44" s="136"/>
      <c r="F44" s="174">
        <f t="shared" si="2"/>
        <v>0</v>
      </c>
      <c r="G44" s="134">
        <v>45198</v>
      </c>
    </row>
    <row r="45" spans="1:7" ht="25.5">
      <c r="A45" s="320" t="s">
        <v>136</v>
      </c>
      <c r="B45" s="287" t="s">
        <v>70</v>
      </c>
      <c r="C45" s="32" t="s">
        <v>5</v>
      </c>
      <c r="D45" s="68">
        <v>1</v>
      </c>
      <c r="E45" s="136"/>
      <c r="F45" s="174">
        <f t="shared" si="2"/>
        <v>0</v>
      </c>
      <c r="G45" s="248" t="s">
        <v>89</v>
      </c>
    </row>
    <row r="46" spans="1:7" ht="15.75" thickBot="1">
      <c r="A46" s="321"/>
      <c r="B46" s="167" t="s">
        <v>100</v>
      </c>
      <c r="C46" s="25"/>
      <c r="D46" s="75"/>
      <c r="E46" s="194"/>
      <c r="F46" s="209"/>
      <c r="G46" s="210"/>
    </row>
    <row r="47" spans="1:7" ht="15.75" thickBot="1">
      <c r="A47" s="26">
        <v>5</v>
      </c>
      <c r="B47" s="7" t="s">
        <v>41</v>
      </c>
      <c r="C47" s="92" t="s">
        <v>5</v>
      </c>
      <c r="D47" s="77">
        <v>1</v>
      </c>
      <c r="E47" s="82"/>
      <c r="F47" s="263">
        <f>E47*D47</f>
        <v>0</v>
      </c>
      <c r="G47" s="325" t="s">
        <v>89</v>
      </c>
    </row>
    <row r="48" spans="1:7" ht="26.25" customHeight="1" thickBot="1">
      <c r="A48" s="27"/>
      <c r="B48" s="253" t="s">
        <v>99</v>
      </c>
      <c r="C48" s="93"/>
      <c r="D48" s="78"/>
      <c r="E48" s="78"/>
      <c r="F48" s="79"/>
      <c r="G48" s="326"/>
    </row>
    <row r="49" spans="1:7" ht="15.75" customHeight="1" thickBot="1">
      <c r="A49" s="163">
        <v>6</v>
      </c>
      <c r="B49" s="122" t="s">
        <v>17</v>
      </c>
      <c r="C49" s="101"/>
      <c r="D49" s="72"/>
      <c r="E49" s="72"/>
      <c r="F49" s="256">
        <f>F50+F51+F52+F53</f>
        <v>0</v>
      </c>
      <c r="G49" s="305" t="s">
        <v>69</v>
      </c>
    </row>
    <row r="50" spans="1:7" ht="11.25" customHeight="1">
      <c r="A50" s="303"/>
      <c r="B50" s="30" t="s">
        <v>18</v>
      </c>
      <c r="C50" s="94" t="s">
        <v>16</v>
      </c>
      <c r="D50" s="80">
        <v>10</v>
      </c>
      <c r="E50" s="73"/>
      <c r="F50" s="81">
        <f>D50*E50</f>
        <v>0</v>
      </c>
      <c r="G50" s="306"/>
    </row>
    <row r="51" spans="1:7" ht="15">
      <c r="A51" s="304"/>
      <c r="B51" s="12" t="s">
        <v>19</v>
      </c>
      <c r="C51" s="91" t="s">
        <v>16</v>
      </c>
      <c r="D51" s="68">
        <v>60</v>
      </c>
      <c r="E51" s="69"/>
      <c r="F51" s="67">
        <f aca="true" t="shared" si="3" ref="F51:F53">D51*E51</f>
        <v>0</v>
      </c>
      <c r="G51" s="306"/>
    </row>
    <row r="52" spans="1:7" ht="15.75" customHeight="1">
      <c r="A52" s="304"/>
      <c r="B52" s="12" t="s">
        <v>20</v>
      </c>
      <c r="C52" s="91" t="s">
        <v>16</v>
      </c>
      <c r="D52" s="68">
        <v>50</v>
      </c>
      <c r="E52" s="69"/>
      <c r="F52" s="67">
        <f t="shared" si="3"/>
        <v>0</v>
      </c>
      <c r="G52" s="306"/>
    </row>
    <row r="53" spans="1:7" ht="15">
      <c r="A53" s="304"/>
      <c r="B53" s="151" t="s">
        <v>21</v>
      </c>
      <c r="C53" s="231" t="s">
        <v>16</v>
      </c>
      <c r="D53" s="135">
        <v>15</v>
      </c>
      <c r="E53" s="136"/>
      <c r="F53" s="108">
        <f t="shared" si="3"/>
        <v>0</v>
      </c>
      <c r="G53" s="306"/>
    </row>
    <row r="54" spans="1:7" ht="15.75" thickBot="1">
      <c r="A54" s="327"/>
      <c r="B54" s="166" t="s">
        <v>97</v>
      </c>
      <c r="C54" s="232"/>
      <c r="D54" s="233"/>
      <c r="E54" s="235"/>
      <c r="F54" s="234"/>
      <c r="G54" s="230"/>
    </row>
    <row r="55" spans="1:7" ht="15.75" thickBot="1">
      <c r="A55" s="26">
        <v>7</v>
      </c>
      <c r="B55" s="99" t="s">
        <v>42</v>
      </c>
      <c r="C55" s="101"/>
      <c r="D55" s="72"/>
      <c r="E55" s="72"/>
      <c r="F55" s="256">
        <f>F56+F57</f>
        <v>0</v>
      </c>
      <c r="G55" s="305" t="s">
        <v>81</v>
      </c>
    </row>
    <row r="56" spans="1:7" ht="15">
      <c r="A56" s="314"/>
      <c r="B56" s="252" t="s">
        <v>15</v>
      </c>
      <c r="C56" s="236"/>
      <c r="D56" s="237">
        <v>150</v>
      </c>
      <c r="E56" s="73"/>
      <c r="F56" s="238">
        <f>D56*E56</f>
        <v>0</v>
      </c>
      <c r="G56" s="306"/>
    </row>
    <row r="57" spans="1:7" ht="15">
      <c r="A57" s="315"/>
      <c r="B57" s="150" t="s">
        <v>14</v>
      </c>
      <c r="C57" s="239"/>
      <c r="D57" s="240">
        <v>200</v>
      </c>
      <c r="E57" s="69"/>
      <c r="F57" s="241">
        <f>E57*D57</f>
        <v>0</v>
      </c>
      <c r="G57" s="306"/>
    </row>
    <row r="58" spans="1:7" ht="15.75" thickBot="1">
      <c r="A58" s="328"/>
      <c r="B58" s="211" t="s">
        <v>98</v>
      </c>
      <c r="C58" s="242"/>
      <c r="D58" s="243"/>
      <c r="E58" s="235"/>
      <c r="F58" s="244"/>
      <c r="G58" s="230"/>
    </row>
    <row r="59" spans="1:7" ht="15.75" thickBot="1">
      <c r="A59" s="310" t="s">
        <v>4</v>
      </c>
      <c r="B59" s="311"/>
      <c r="C59" s="311"/>
      <c r="D59" s="311"/>
      <c r="E59" s="311"/>
      <c r="F59" s="262">
        <f>F10+F14+F18+F33+F47+F55+F49</f>
        <v>0</v>
      </c>
      <c r="G59" s="109"/>
    </row>
    <row r="60" spans="1:7" ht="15">
      <c r="A60" s="1"/>
      <c r="B60" s="1"/>
      <c r="C60" s="88"/>
      <c r="D60" s="64"/>
      <c r="E60" s="96"/>
      <c r="F60" s="64"/>
      <c r="G60" s="64"/>
    </row>
    <row r="61" spans="2:7" ht="15">
      <c r="B61" s="145" t="s">
        <v>66</v>
      </c>
      <c r="C61" s="88"/>
      <c r="D61" s="64"/>
      <c r="E61" s="96"/>
      <c r="F61" s="64"/>
      <c r="G61" s="64"/>
    </row>
    <row r="62" spans="1:7" ht="15">
      <c r="A62" s="1"/>
      <c r="B62" s="1"/>
      <c r="C62" s="88"/>
      <c r="D62" s="64"/>
      <c r="E62" s="96"/>
      <c r="F62" s="64"/>
      <c r="G62" s="64"/>
    </row>
    <row r="63" spans="1:7" ht="15">
      <c r="A63" s="1"/>
      <c r="B63" s="1"/>
      <c r="C63" s="88"/>
      <c r="D63" s="64"/>
      <c r="E63" s="96"/>
      <c r="F63" s="64"/>
      <c r="G63" s="64"/>
    </row>
  </sheetData>
  <mergeCells count="11">
    <mergeCell ref="G47:G48"/>
    <mergeCell ref="G55:G57"/>
    <mergeCell ref="G49:G53"/>
    <mergeCell ref="A50:A54"/>
    <mergeCell ref="A56:A58"/>
    <mergeCell ref="A59:E59"/>
    <mergeCell ref="A1:F1"/>
    <mergeCell ref="A2:C2"/>
    <mergeCell ref="A3:B3"/>
    <mergeCell ref="A5:B5"/>
    <mergeCell ref="A45:A4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 topLeftCell="A1">
      <selection activeCell="K24" sqref="K24"/>
    </sheetView>
  </sheetViews>
  <sheetFormatPr defaultColWidth="9.140625" defaultRowHeight="15"/>
  <cols>
    <col min="2" max="2" width="57.421875" style="0" bestFit="1" customWidth="1"/>
    <col min="7" max="7" width="10.140625" style="0" bestFit="1" customWidth="1"/>
  </cols>
  <sheetData>
    <row r="1" spans="1:7" ht="15.75">
      <c r="A1" s="313" t="s">
        <v>7</v>
      </c>
      <c r="B1" s="313"/>
      <c r="C1" s="313"/>
      <c r="D1" s="313"/>
      <c r="E1" s="313"/>
      <c r="F1" s="313"/>
      <c r="G1" s="1"/>
    </row>
    <row r="2" spans="1:7" ht="15">
      <c r="A2" s="329" t="s">
        <v>49</v>
      </c>
      <c r="B2" s="329"/>
      <c r="C2" s="329"/>
      <c r="D2" s="1"/>
      <c r="E2" s="1"/>
      <c r="F2" s="1"/>
      <c r="G2" s="1"/>
    </row>
    <row r="3" spans="1:7" ht="27">
      <c r="A3" s="317" t="s">
        <v>85</v>
      </c>
      <c r="B3" s="317"/>
      <c r="C3" s="13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5.75">
      <c r="A5" s="317" t="s">
        <v>47</v>
      </c>
      <c r="B5" s="317"/>
      <c r="C5" s="1"/>
      <c r="D5" s="1"/>
      <c r="E5" s="1"/>
      <c r="F5" s="1"/>
      <c r="G5" s="1"/>
    </row>
    <row r="6" spans="1:7" ht="15.75">
      <c r="A6" s="2" t="s">
        <v>46</v>
      </c>
      <c r="B6" s="1"/>
      <c r="C6" s="1"/>
      <c r="D6" s="1"/>
      <c r="E6" s="1"/>
      <c r="F6" s="1"/>
      <c r="G6" s="1"/>
    </row>
    <row r="7" spans="1:7" ht="15">
      <c r="A7" s="36"/>
      <c r="B7" s="39" t="s">
        <v>22</v>
      </c>
      <c r="C7" s="1"/>
      <c r="D7" s="1"/>
      <c r="E7" s="1"/>
      <c r="F7" s="1"/>
      <c r="G7" s="1"/>
    </row>
    <row r="8" spans="1:7" ht="15.75" thickBot="1">
      <c r="A8" s="38"/>
      <c r="B8" s="37"/>
      <c r="C8" s="1"/>
      <c r="D8" s="1"/>
      <c r="E8" s="1"/>
      <c r="F8" s="1"/>
      <c r="G8" s="1"/>
    </row>
    <row r="9" spans="1:7" ht="26.25" thickBot="1">
      <c r="A9" s="21"/>
      <c r="B9" s="22"/>
      <c r="C9" s="4" t="s">
        <v>0</v>
      </c>
      <c r="D9" s="5" t="s">
        <v>1</v>
      </c>
      <c r="E9" s="5" t="s">
        <v>2</v>
      </c>
      <c r="F9" s="6" t="s">
        <v>3</v>
      </c>
      <c r="G9" s="28" t="s">
        <v>88</v>
      </c>
    </row>
    <row r="10" spans="1:7" ht="15.75" thickBot="1">
      <c r="A10" s="17"/>
      <c r="B10" s="218" t="s">
        <v>83</v>
      </c>
      <c r="C10" s="14" t="s">
        <v>5</v>
      </c>
      <c r="D10" s="15">
        <v>1</v>
      </c>
      <c r="E10" s="33"/>
      <c r="F10" s="16">
        <f>E10*D10</f>
        <v>0</v>
      </c>
      <c r="G10" s="60">
        <v>44895</v>
      </c>
    </row>
    <row r="11" spans="1:7" ht="15.75" thickBot="1">
      <c r="A11" s="184"/>
      <c r="B11" s="219" t="s">
        <v>84</v>
      </c>
      <c r="C11" s="14" t="s">
        <v>5</v>
      </c>
      <c r="D11" s="15">
        <v>1</v>
      </c>
      <c r="E11" s="33"/>
      <c r="F11" s="16">
        <f>E11*D11</f>
        <v>0</v>
      </c>
      <c r="G11" s="61">
        <v>45838</v>
      </c>
    </row>
    <row r="12" spans="1:7" ht="15.75" thickBot="1">
      <c r="A12" s="18"/>
      <c r="B12" s="219" t="s">
        <v>44</v>
      </c>
      <c r="C12" s="19" t="s">
        <v>5</v>
      </c>
      <c r="D12" s="20">
        <v>1</v>
      </c>
      <c r="E12" s="33"/>
      <c r="F12" s="29">
        <f>E12*D12</f>
        <v>0</v>
      </c>
      <c r="G12" s="61">
        <v>45838</v>
      </c>
    </row>
    <row r="13" spans="1:7" ht="15.75" thickBot="1">
      <c r="A13" s="18"/>
      <c r="B13" s="219" t="s">
        <v>35</v>
      </c>
      <c r="C13" s="19" t="s">
        <v>36</v>
      </c>
      <c r="D13" s="20">
        <v>1</v>
      </c>
      <c r="E13" s="33"/>
      <c r="F13" s="9">
        <f>E13*D13</f>
        <v>0</v>
      </c>
      <c r="G13" s="62">
        <v>44895</v>
      </c>
    </row>
    <row r="14" spans="1:7" ht="15.75" thickBot="1">
      <c r="A14" s="41"/>
      <c r="B14" s="220" t="s">
        <v>23</v>
      </c>
      <c r="C14" s="42" t="s">
        <v>16</v>
      </c>
      <c r="D14" s="42">
        <v>200</v>
      </c>
      <c r="E14" s="35"/>
      <c r="F14" s="8">
        <f>E14*D14</f>
        <v>0</v>
      </c>
      <c r="G14" s="63">
        <v>45838</v>
      </c>
    </row>
    <row r="15" spans="1:7" ht="15.75" thickBot="1">
      <c r="A15" s="223"/>
      <c r="B15" s="224" t="s">
        <v>37</v>
      </c>
      <c r="C15" s="224"/>
      <c r="D15" s="224"/>
      <c r="E15" s="225"/>
      <c r="F15" s="221">
        <f>SUM(F10:F14)</f>
        <v>0</v>
      </c>
      <c r="G15" s="222">
        <v>45838</v>
      </c>
    </row>
    <row r="16" spans="1:7" ht="15">
      <c r="A16" s="40"/>
      <c r="B16" s="40"/>
      <c r="C16" s="40"/>
      <c r="D16" s="40"/>
      <c r="E16" s="40"/>
      <c r="F16" s="40"/>
      <c r="G16" s="40"/>
    </row>
    <row r="17" spans="1:7" ht="15">
      <c r="A17" s="40"/>
      <c r="B17" s="40"/>
      <c r="C17" s="40"/>
      <c r="D17" s="40"/>
      <c r="E17" s="40"/>
      <c r="F17" s="40"/>
      <c r="G17" s="40"/>
    </row>
  </sheetData>
  <mergeCells count="4">
    <mergeCell ref="A1:F1"/>
    <mergeCell ref="A2:C2"/>
    <mergeCell ref="A3:B3"/>
    <mergeCell ref="A5:B5"/>
  </mergeCells>
  <printOptions/>
  <pageMargins left="0.7" right="0.7" top="0.787401575" bottom="0.7874015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Látal</dc:creator>
  <cp:keywords/>
  <dc:description/>
  <cp:lastModifiedBy>Štefek</cp:lastModifiedBy>
  <cp:lastPrinted>2022-09-01T09:21:49Z</cp:lastPrinted>
  <dcterms:created xsi:type="dcterms:W3CDTF">2012-01-10T08:10:42Z</dcterms:created>
  <dcterms:modified xsi:type="dcterms:W3CDTF">2022-09-01T09:24:10Z</dcterms:modified>
  <cp:category/>
  <cp:version/>
  <cp:contentType/>
  <cp:contentStatus/>
</cp:coreProperties>
</file>