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defaultThemeVersion="166925"/>
  <bookViews>
    <workbookView xWindow="0" yWindow="60" windowWidth="20025" windowHeight="15540" activeTab="0"/>
  </bookViews>
  <sheets>
    <sheet name="Rekapitulace" sheetId="2" r:id="rId1"/>
    <sheet name="Položky" sheetId="1" r:id="rId2"/>
  </sheets>
  <definedNames>
    <definedName name="_xlnm.Print_Area" localSheetId="0">'Rekapitulace'!$B$2:$AL$33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<sst xmlns="http://schemas.openxmlformats.org/spreadsheetml/2006/main" count="63" uniqueCount="56">
  <si>
    <t>MJ</t>
  </si>
  <si>
    <t>č.p.</t>
  </si>
  <si>
    <t>Název</t>
  </si>
  <si>
    <t>m</t>
  </si>
  <si>
    <t>REKAPITULACE STAVBY</t>
  </si>
  <si>
    <t>Kód:</t>
  </si>
  <si>
    <t>Stavba:</t>
  </si>
  <si>
    <t>KSO:</t>
  </si>
  <si>
    <t>CC-CZ:</t>
  </si>
  <si>
    <t>Místo:</t>
  </si>
  <si>
    <t>Datum:</t>
  </si>
  <si>
    <t>CZ-CPV:</t>
  </si>
  <si>
    <t>CZ-CPA:</t>
  </si>
  <si>
    <t>Zadavatel:</t>
  </si>
  <si>
    <t>Národní hřebčín Kladruby nad Labem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</si>
  <si>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</si>
  <si>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</si>
  <si>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</si>
  <si>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</si>
  <si>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</si>
  <si>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</si>
  <si>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</si>
  <si>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</si>
  <si>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</si>
  <si>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</si>
  <si>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</si>
  <si>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</si>
  <si>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</si>
  <si>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</si>
  <si>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</si>
  <si>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</si>
  <si>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</si>
  <si>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</si>
  <si>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kpl</t>
  </si>
  <si>
    <t>Investor: Národní hřebčín Kladruby nad Labem</t>
  </si>
  <si>
    <t>CZ72048972</t>
  </si>
  <si>
    <t>Bourací práce</t>
  </si>
  <si>
    <t>Dodávky + montáže</t>
  </si>
  <si>
    <t>Dle specifikace ve výrobní dokumentaci a TZ</t>
  </si>
  <si>
    <t>Demontáž starých ohrad a jejich likvidace</t>
  </si>
  <si>
    <t>Kladruby nad Labem 1, 533 14 Kladruby nad Labem</t>
  </si>
  <si>
    <t>Včetně spojovacího materiálu</t>
  </si>
  <si>
    <t>Výkaz výměr</t>
  </si>
  <si>
    <t>Dodávka + montáž nových ohrad</t>
  </si>
  <si>
    <t>včetně provedení povrchových úprav</t>
  </si>
  <si>
    <t>Slatiňany</t>
  </si>
  <si>
    <t xml:space="preserve"> </t>
  </si>
  <si>
    <t>Místo: Slatiňany</t>
  </si>
  <si>
    <t>předpoklad do 385 bm</t>
  </si>
  <si>
    <t>Oprava hrazení koňských výběhů – hřebčín Slatiňany II. etapa</t>
  </si>
  <si>
    <t>IČO:</t>
  </si>
  <si>
    <t>vč. 5 %</t>
  </si>
  <si>
    <t>Počet MJ</t>
  </si>
  <si>
    <t>Cena za MJ
(v Kč bez DPH)</t>
  </si>
  <si>
    <t>Cena celkem
(v Kč bez DPH)</t>
  </si>
  <si>
    <t>Stavba: Oprava ohrad koňských výběhů ve Slatiňanech - II.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</si>
</sst>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%;\-0.0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49" fontId="4" fillId="2" borderId="0" xfId="0" applyNumberFormat="1" applyFont="1" applyFill="1" applyAlignment="1" applyProtection="1">
      <alignment horizontal="left" vertical="top"/>
      <protection locked="0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4" fontId="0" fillId="3" borderId="1" xfId="0" applyNumberFormat="1" applyFill="1" applyBorder="1" applyAlignment="1" applyProtection="1">
      <alignment horizontal="right" vertical="center" indent="1"/>
      <protection locked="0"/>
    </xf>
    <xf numFmtId="0" fontId="0" fillId="4" borderId="0" xfId="0" applyFill="1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left" vertical="top"/>
      <protection/>
    </xf>
    <xf numFmtId="0" fontId="0" fillId="0" borderId="0" xfId="0" applyProtection="1"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top"/>
      <protection/>
    </xf>
    <xf numFmtId="0" fontId="3" fillId="0" borderId="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6" xfId="0" applyBorder="1" applyAlignment="1" applyProtection="1">
      <alignment horizontal="left" vertical="top"/>
      <protection/>
    </xf>
    <xf numFmtId="0" fontId="5" fillId="0" borderId="5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6" xfId="0" applyFont="1" applyBorder="1" applyAlignment="1" applyProtection="1">
      <alignment horizontal="left" vertical="top" wrapText="1"/>
      <protection/>
    </xf>
    <xf numFmtId="0" fontId="3" fillId="0" borderId="5" xfId="0" applyFont="1" applyBorder="1" applyAlignment="1" applyProtection="1">
      <alignment horizontal="left" vertical="center"/>
      <protection/>
    </xf>
    <xf numFmtId="3" fontId="0" fillId="0" borderId="0" xfId="0" applyNumberFormat="1" applyAlignment="1" applyProtection="1">
      <alignment horizontal="left" vertical="top" indent="1"/>
      <protection/>
    </xf>
    <xf numFmtId="0" fontId="0" fillId="0" borderId="0" xfId="0" applyAlignment="1" applyProtection="1">
      <alignment horizontal="left" vertical="top" inden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left" vertical="top"/>
      <protection/>
    </xf>
    <xf numFmtId="0" fontId="0" fillId="0" borderId="8" xfId="0" applyBorder="1" applyAlignment="1" applyProtection="1">
      <alignment horizontal="left" vertical="top"/>
      <protection/>
    </xf>
    <xf numFmtId="0" fontId="0" fillId="0" borderId="9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2" fontId="6" fillId="0" borderId="11" xfId="0" applyNumberFormat="1" applyFont="1" applyBorder="1" applyAlignment="1" applyProtection="1">
      <alignment horizontal="right" vertical="center" indent="2"/>
      <protection/>
    </xf>
    <xf numFmtId="2" fontId="0" fillId="0" borderId="11" xfId="0" applyNumberFormat="1" applyBorder="1" applyAlignment="1" applyProtection="1">
      <alignment horizontal="right" vertical="center" indent="2"/>
      <protection/>
    </xf>
    <xf numFmtId="2" fontId="0" fillId="0" borderId="12" xfId="0" applyNumberFormat="1" applyBorder="1" applyAlignment="1" applyProtection="1">
      <alignment horizontal="right" vertical="center" indent="2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39" fontId="8" fillId="0" borderId="0" xfId="0" applyNumberFormat="1" applyFont="1" applyAlignment="1" applyProtection="1">
      <alignment horizontal="right" vertical="center" indent="2"/>
      <protection/>
    </xf>
    <xf numFmtId="0" fontId="7" fillId="0" borderId="0" xfId="0" applyFont="1" applyAlignment="1" applyProtection="1">
      <alignment horizontal="right" vertical="center" indent="2"/>
      <protection/>
    </xf>
    <xf numFmtId="0" fontId="7" fillId="0" borderId="6" xfId="0" applyFont="1" applyBorder="1" applyAlignment="1" applyProtection="1">
      <alignment horizontal="right" vertical="center" indent="2"/>
      <protection/>
    </xf>
    <xf numFmtId="0" fontId="5" fillId="5" borderId="13" xfId="0" applyFont="1" applyFill="1" applyBorder="1" applyAlignment="1" applyProtection="1">
      <alignment horizontal="left" vertical="center"/>
      <protection/>
    </xf>
    <xf numFmtId="0" fontId="0" fillId="5" borderId="14" xfId="0" applyFill="1" applyBorder="1" applyAlignment="1" applyProtection="1">
      <alignment horizontal="left" vertical="center"/>
      <protection/>
    </xf>
    <xf numFmtId="0" fontId="5" fillId="5" borderId="14" xfId="0" applyFont="1" applyFill="1" applyBorder="1" applyAlignment="1" applyProtection="1">
      <alignment horizontal="center" vertical="center"/>
      <protection/>
    </xf>
    <xf numFmtId="0" fontId="5" fillId="5" borderId="14" xfId="0" applyFont="1" applyFill="1" applyBorder="1" applyAlignment="1" applyProtection="1">
      <alignment horizontal="left" vertical="center"/>
      <protection/>
    </xf>
    <xf numFmtId="39" fontId="5" fillId="5" borderId="14" xfId="0" applyNumberFormat="1" applyFont="1" applyFill="1" applyBorder="1" applyAlignment="1" applyProtection="1">
      <alignment horizontal="right" vertical="center" indent="2"/>
      <protection/>
    </xf>
    <xf numFmtId="0" fontId="0" fillId="5" borderId="14" xfId="0" applyFill="1" applyBorder="1" applyAlignment="1" applyProtection="1">
      <alignment horizontal="right" vertical="center" indent="2"/>
      <protection/>
    </xf>
    <xf numFmtId="0" fontId="0" fillId="5" borderId="15" xfId="0" applyFill="1" applyBorder="1" applyAlignment="1" applyProtection="1">
      <alignment horizontal="right" vertical="center" indent="2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 indent="1"/>
      <protection/>
    </xf>
    <xf numFmtId="0" fontId="9" fillId="0" borderId="20" xfId="0" applyFont="1" applyBorder="1" applyAlignment="1" applyProtection="1">
      <alignment horizontal="left" vertical="center" indent="1"/>
      <protection/>
    </xf>
    <xf numFmtId="0" fontId="9" fillId="0" borderId="21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0" fontId="0" fillId="0" borderId="3" xfId="0" applyBorder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0" xfId="0" applyAlignment="1" applyProtection="1">
      <alignment horizontal="center" vertical="center"/>
      <protection/>
    </xf>
    <xf numFmtId="0" fontId="0" fillId="6" borderId="22" xfId="0" applyFill="1" applyBorder="1" applyAlignment="1" applyProtection="1">
      <alignment horizontal="center" vertical="center"/>
      <protection/>
    </xf>
    <xf numFmtId="0" fontId="0" fillId="6" borderId="23" xfId="0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 wrapText="1"/>
      <protection/>
    </xf>
    <xf numFmtId="0" fontId="0" fillId="6" borderId="24" xfId="0" applyFill="1" applyBorder="1" applyAlignment="1" applyProtection="1">
      <alignment horizontal="left" vertical="center"/>
      <protection/>
    </xf>
    <xf numFmtId="0" fontId="0" fillId="6" borderId="25" xfId="0" applyFill="1" applyBorder="1" applyAlignment="1" applyProtection="1">
      <alignment vertical="center"/>
      <protection/>
    </xf>
    <xf numFmtId="0" fontId="0" fillId="6" borderId="25" xfId="0" applyFill="1" applyBorder="1" applyAlignment="1" applyProtection="1">
      <alignment horizontal="center" vertical="center"/>
      <protection/>
    </xf>
    <xf numFmtId="0" fontId="0" fillId="6" borderId="26" xfId="0" applyFill="1" applyBorder="1" applyAlignment="1" applyProtection="1">
      <alignment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4" fontId="0" fillId="0" borderId="28" xfId="0" applyNumberFormat="1" applyBorder="1" applyAlignment="1" applyProtection="1">
      <alignment horizontal="right" vertical="center" indent="1"/>
      <protection/>
    </xf>
    <xf numFmtId="0" fontId="11" fillId="0" borderId="0" xfId="0" applyFont="1" applyAlignment="1" applyProtection="1">
      <alignment vertical="center" wrapText="1"/>
      <protection/>
    </xf>
    <xf numFmtId="4" fontId="0" fillId="0" borderId="6" xfId="0" applyNumberForma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6" borderId="29" xfId="0" applyFill="1" applyBorder="1" applyAlignment="1" applyProtection="1">
      <alignment horizontal="left" vertical="center"/>
      <protection/>
    </xf>
    <xf numFmtId="0" fontId="0" fillId="6" borderId="30" xfId="0" applyFill="1" applyBorder="1" applyAlignment="1" applyProtection="1">
      <alignment horizontal="left" vertical="center"/>
      <protection/>
    </xf>
    <xf numFmtId="0" fontId="0" fillId="6" borderId="30" xfId="0" applyFill="1" applyBorder="1" applyAlignment="1" applyProtection="1">
      <alignment vertical="center"/>
      <protection/>
    </xf>
    <xf numFmtId="0" fontId="0" fillId="6" borderId="30" xfId="0" applyFill="1" applyBorder="1" applyAlignment="1" applyProtection="1">
      <alignment horizontal="center" vertical="center"/>
      <protection/>
    </xf>
    <xf numFmtId="4" fontId="0" fillId="6" borderId="31" xfId="0" applyNumberForma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vertical="center" wrapText="1"/>
      <protection/>
    </xf>
    <xf numFmtId="0" fontId="0" fillId="0" borderId="37" xfId="0" applyBorder="1" applyAlignment="1" applyProtection="1">
      <alignment vertical="center"/>
      <protection/>
    </xf>
    <xf numFmtId="0" fontId="0" fillId="0" borderId="37" xfId="0" applyBorder="1" applyAlignment="1" applyProtection="1">
      <alignment horizontal="center" vertical="center"/>
      <protection/>
    </xf>
    <xf numFmtId="4" fontId="0" fillId="0" borderId="38" xfId="0" applyNumberFormat="1" applyBorder="1" applyAlignment="1" applyProtection="1">
      <alignment vertical="center"/>
      <protection/>
    </xf>
    <xf numFmtId="0" fontId="0" fillId="6" borderId="16" xfId="0" applyFill="1" applyBorder="1" applyAlignment="1" applyProtection="1">
      <alignment vertical="center"/>
      <protection/>
    </xf>
    <xf numFmtId="0" fontId="0" fillId="6" borderId="17" xfId="0" applyFill="1" applyBorder="1" applyAlignment="1" applyProtection="1">
      <alignment vertical="center"/>
      <protection/>
    </xf>
    <xf numFmtId="0" fontId="0" fillId="6" borderId="17" xfId="0" applyFill="1" applyBorder="1" applyAlignment="1" applyProtection="1">
      <alignment horizontal="center" vertical="center"/>
      <protection/>
    </xf>
    <xf numFmtId="4" fontId="9" fillId="6" borderId="18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5"/>
  <sheetViews>
    <sheetView tabSelected="1" workbookViewId="0" topLeftCell="A1">
      <selection activeCell="AJ7" sqref="AJ7"/>
    </sheetView>
  </sheetViews>
  <sheetFormatPr defaultColWidth="9.140625" defaultRowHeight="15"/>
  <cols>
    <col min="1" max="13" width="9.140625" style="6" customWidth="1"/>
    <col min="14" max="14" width="8.421875" style="6" customWidth="1"/>
    <col min="15" max="15" width="0.13671875" style="6" hidden="1" customWidth="1"/>
    <col min="16" max="34" width="8.7109375" style="6" hidden="1" customWidth="1"/>
    <col min="35" max="16384" width="9.140625" style="6" customWidth="1"/>
  </cols>
  <sheetData>
    <row r="1" spans="1:38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5">
      <c r="A2" s="5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</row>
    <row r="3" spans="1:38" ht="21">
      <c r="A3" s="5"/>
      <c r="B3" s="10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</row>
    <row r="4" spans="1:38" ht="15">
      <c r="A4" s="5"/>
      <c r="B4" s="12" t="s">
        <v>5</v>
      </c>
      <c r="C4" s="5"/>
      <c r="D4" s="5"/>
      <c r="E4" s="5"/>
      <c r="F4" s="5"/>
      <c r="G4" s="5"/>
      <c r="H4" s="5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5"/>
    </row>
    <row r="5" spans="1:38" ht="18" customHeight="1">
      <c r="A5" s="5"/>
      <c r="B5" s="16" t="s">
        <v>6</v>
      </c>
      <c r="C5" s="17" t="s">
        <v>49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8"/>
    </row>
    <row r="6" spans="1:38" ht="15">
      <c r="A6" s="5"/>
      <c r="B6" s="19" t="s">
        <v>7</v>
      </c>
      <c r="C6" s="20">
        <v>749796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22" t="s">
        <v>8</v>
      </c>
      <c r="AJ6" s="5"/>
      <c r="AK6" s="23"/>
      <c r="AL6" s="11"/>
    </row>
    <row r="7" spans="1:38" ht="15">
      <c r="A7" s="5"/>
      <c r="B7" s="19" t="s">
        <v>9</v>
      </c>
      <c r="C7" s="21" t="s">
        <v>45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22" t="s">
        <v>10</v>
      </c>
      <c r="AJ7" s="2"/>
      <c r="AL7" s="11"/>
    </row>
    <row r="8" spans="1:38" ht="15">
      <c r="A8" s="5"/>
      <c r="B8" s="12" t="s">
        <v>11</v>
      </c>
      <c r="C8" s="5"/>
      <c r="D8" s="5"/>
      <c r="E8" s="5"/>
      <c r="F8" s="5"/>
      <c r="G8" s="5"/>
      <c r="H8" s="5"/>
      <c r="I8" s="2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25" t="s">
        <v>12</v>
      </c>
      <c r="AJ8" s="5"/>
      <c r="AK8" s="24"/>
      <c r="AL8" s="11"/>
    </row>
    <row r="9" spans="1:38" ht="15">
      <c r="A9" s="5"/>
      <c r="B9" s="19" t="s">
        <v>13</v>
      </c>
      <c r="C9" s="21" t="s">
        <v>14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22" t="s">
        <v>50</v>
      </c>
      <c r="AJ9" s="5">
        <v>72048972</v>
      </c>
      <c r="AK9" s="23"/>
      <c r="AL9" s="11"/>
    </row>
    <row r="10" spans="1:38" ht="15">
      <c r="A10" s="5"/>
      <c r="B10" s="26"/>
      <c r="C10" s="21" t="s">
        <v>40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22" t="s">
        <v>15</v>
      </c>
      <c r="AJ10" s="5" t="s">
        <v>35</v>
      </c>
      <c r="AK10" s="23"/>
      <c r="AL10" s="11"/>
    </row>
    <row r="11" spans="1:38" ht="15">
      <c r="A11" s="5"/>
      <c r="B11" s="26"/>
      <c r="C11" s="2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11"/>
    </row>
    <row r="12" spans="1:38" ht="15">
      <c r="A12" s="5"/>
      <c r="B12" s="19" t="s">
        <v>16</v>
      </c>
      <c r="C12" s="4" t="s">
        <v>17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22" t="s">
        <v>50</v>
      </c>
      <c r="AJ12" s="1" t="s">
        <v>17</v>
      </c>
      <c r="AL12" s="11"/>
    </row>
    <row r="13" spans="1:38" ht="15">
      <c r="A13" s="5"/>
      <c r="B13" s="26"/>
      <c r="C13" s="4" t="s">
        <v>17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22" t="s">
        <v>15</v>
      </c>
      <c r="AJ13" s="1" t="s">
        <v>17</v>
      </c>
      <c r="AL13" s="11"/>
    </row>
    <row r="14" spans="1:38" ht="15">
      <c r="A14" s="5"/>
      <c r="B14" s="2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11"/>
    </row>
    <row r="15" spans="1:38" ht="15">
      <c r="A15" s="5"/>
      <c r="B15" s="19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22" t="s">
        <v>50</v>
      </c>
      <c r="AJ15" s="5"/>
      <c r="AK15" s="23"/>
      <c r="AL15" s="11"/>
    </row>
    <row r="16" spans="1:38" ht="15">
      <c r="A16" s="5"/>
      <c r="B16" s="26"/>
      <c r="C16" s="23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22" t="s">
        <v>15</v>
      </c>
      <c r="AJ16" s="5"/>
      <c r="AK16" s="23"/>
      <c r="AL16" s="11"/>
    </row>
    <row r="17" spans="1:38" ht="15">
      <c r="A17" s="5"/>
      <c r="B17" s="2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1"/>
    </row>
    <row r="18" spans="1:38" ht="15">
      <c r="A18" s="5"/>
      <c r="B18" s="19" t="s">
        <v>19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11"/>
    </row>
    <row r="19" spans="1:38" ht="15">
      <c r="A19" s="5"/>
      <c r="B19" s="26"/>
      <c r="C19" s="2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1"/>
    </row>
    <row r="20" spans="1:38" ht="15">
      <c r="A20" s="5"/>
      <c r="B20" s="2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11"/>
    </row>
    <row r="21" spans="1:38" ht="15">
      <c r="A21" s="5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1"/>
    </row>
    <row r="22" spans="1:38" ht="15">
      <c r="A22" s="32"/>
      <c r="B22" s="33" t="s">
        <v>20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5">
        <f>SUM(Položky!L8:L15)</f>
        <v>0</v>
      </c>
      <c r="AJ22" s="36"/>
      <c r="AK22" s="36"/>
      <c r="AL22" s="37"/>
    </row>
    <row r="23" spans="1:38" ht="15">
      <c r="A23" s="32"/>
      <c r="B23" s="3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9"/>
    </row>
    <row r="24" spans="1:38" ht="15">
      <c r="A24" s="32"/>
      <c r="B24" s="38"/>
      <c r="C24" s="32"/>
      <c r="D24" s="32"/>
      <c r="E24" s="32"/>
      <c r="F24" s="32"/>
      <c r="G24" s="32"/>
      <c r="H24" s="32"/>
      <c r="I24" s="32"/>
      <c r="J24" s="40" t="s">
        <v>21</v>
      </c>
      <c r="K24" s="41"/>
      <c r="L24" s="41"/>
      <c r="M24" s="41"/>
      <c r="N24" s="32"/>
      <c r="O24" s="32"/>
      <c r="P24" s="32"/>
      <c r="Q24" s="32"/>
      <c r="R24" s="32"/>
      <c r="S24" s="32"/>
      <c r="T24" s="32"/>
      <c r="U24" s="42" t="s">
        <v>22</v>
      </c>
      <c r="V24" s="42"/>
      <c r="W24" s="42"/>
      <c r="X24" s="42"/>
      <c r="Y24" s="42"/>
      <c r="Z24" s="42"/>
      <c r="AA24" s="42"/>
      <c r="AB24" s="42"/>
      <c r="AC24" s="42"/>
      <c r="AD24" s="32"/>
      <c r="AE24" s="32"/>
      <c r="AF24" s="32"/>
      <c r="AG24" s="32"/>
      <c r="AH24" s="32"/>
      <c r="AI24" s="40" t="s">
        <v>23</v>
      </c>
      <c r="AJ24" s="41"/>
      <c r="AK24" s="41"/>
      <c r="AL24" s="43"/>
    </row>
    <row r="25" spans="1:38" ht="15">
      <c r="A25" s="32"/>
      <c r="B25" s="44" t="s">
        <v>24</v>
      </c>
      <c r="C25" s="45"/>
      <c r="D25" s="45" t="s">
        <v>25</v>
      </c>
      <c r="E25" s="45"/>
      <c r="F25" s="45"/>
      <c r="G25" s="45"/>
      <c r="H25" s="45"/>
      <c r="I25" s="45"/>
      <c r="J25" s="46">
        <v>0.21</v>
      </c>
      <c r="K25" s="47"/>
      <c r="L25" s="47"/>
      <c r="M25" s="47"/>
      <c r="N25" s="45"/>
      <c r="O25" s="45"/>
      <c r="P25" s="45"/>
      <c r="Q25" s="45"/>
      <c r="R25" s="45"/>
      <c r="S25" s="45"/>
      <c r="T25" s="45"/>
      <c r="U25" s="48">
        <f>ROUND($AU$51,2)</f>
        <v>0</v>
      </c>
      <c r="V25" s="48"/>
      <c r="W25" s="48"/>
      <c r="X25" s="48"/>
      <c r="Y25" s="48"/>
      <c r="Z25" s="48"/>
      <c r="AA25" s="48"/>
      <c r="AB25" s="48"/>
      <c r="AC25" s="48"/>
      <c r="AD25" s="45"/>
      <c r="AE25" s="45"/>
      <c r="AF25" s="45"/>
      <c r="AG25" s="45"/>
      <c r="AH25" s="45"/>
      <c r="AI25" s="49">
        <f>AI22*0.21</f>
        <v>0</v>
      </c>
      <c r="AJ25" s="50"/>
      <c r="AK25" s="50"/>
      <c r="AL25" s="51"/>
    </row>
    <row r="26" spans="1:38" ht="15">
      <c r="A26" s="32"/>
      <c r="B26" s="44"/>
      <c r="C26" s="45"/>
      <c r="D26" s="45" t="s">
        <v>26</v>
      </c>
      <c r="E26" s="45"/>
      <c r="F26" s="45"/>
      <c r="G26" s="45"/>
      <c r="H26" s="45"/>
      <c r="I26" s="45"/>
      <c r="J26" s="46">
        <v>0.15</v>
      </c>
      <c r="K26" s="47"/>
      <c r="L26" s="47"/>
      <c r="M26" s="47"/>
      <c r="N26" s="45"/>
      <c r="O26" s="45"/>
      <c r="P26" s="45"/>
      <c r="Q26" s="45"/>
      <c r="R26" s="45"/>
      <c r="S26" s="45"/>
      <c r="T26" s="45"/>
      <c r="U26" s="48">
        <f>ROUND($AV$51,2)</f>
        <v>0</v>
      </c>
      <c r="V26" s="48"/>
      <c r="W26" s="48"/>
      <c r="X26" s="48"/>
      <c r="Y26" s="48"/>
      <c r="Z26" s="48"/>
      <c r="AA26" s="48"/>
      <c r="AB26" s="48"/>
      <c r="AC26" s="48"/>
      <c r="AD26" s="45"/>
      <c r="AE26" s="45"/>
      <c r="AF26" s="45"/>
      <c r="AG26" s="45"/>
      <c r="AH26" s="45"/>
      <c r="AI26" s="49">
        <f>ROUND($AR$51,2)</f>
        <v>0</v>
      </c>
      <c r="AJ26" s="50"/>
      <c r="AK26" s="50"/>
      <c r="AL26" s="51"/>
    </row>
    <row r="27" spans="1:38" ht="15">
      <c r="A27" s="32"/>
      <c r="B27" s="44"/>
      <c r="C27" s="45"/>
      <c r="D27" s="45" t="s">
        <v>27</v>
      </c>
      <c r="E27" s="45"/>
      <c r="F27" s="45"/>
      <c r="G27" s="45"/>
      <c r="H27" s="45"/>
      <c r="I27" s="45"/>
      <c r="J27" s="46">
        <v>0.21</v>
      </c>
      <c r="K27" s="47"/>
      <c r="L27" s="47"/>
      <c r="M27" s="47"/>
      <c r="N27" s="45"/>
      <c r="O27" s="45"/>
      <c r="P27" s="45"/>
      <c r="Q27" s="45"/>
      <c r="R27" s="45"/>
      <c r="S27" s="45"/>
      <c r="T27" s="45"/>
      <c r="U27" s="48">
        <f>ROUND($AW$51,2)</f>
        <v>0</v>
      </c>
      <c r="V27" s="48"/>
      <c r="W27" s="48"/>
      <c r="X27" s="48"/>
      <c r="Y27" s="48"/>
      <c r="Z27" s="48"/>
      <c r="AA27" s="48"/>
      <c r="AB27" s="48"/>
      <c r="AC27" s="48"/>
      <c r="AD27" s="45"/>
      <c r="AE27" s="45"/>
      <c r="AF27" s="45"/>
      <c r="AG27" s="45"/>
      <c r="AH27" s="45"/>
      <c r="AI27" s="49">
        <v>0</v>
      </c>
      <c r="AJ27" s="50"/>
      <c r="AK27" s="50"/>
      <c r="AL27" s="51"/>
    </row>
    <row r="28" spans="1:38" ht="15">
      <c r="A28" s="32"/>
      <c r="B28" s="44"/>
      <c r="C28" s="45"/>
      <c r="D28" s="45" t="s">
        <v>28</v>
      </c>
      <c r="E28" s="45"/>
      <c r="F28" s="45"/>
      <c r="G28" s="45"/>
      <c r="H28" s="45"/>
      <c r="I28" s="45"/>
      <c r="J28" s="46">
        <v>0.15</v>
      </c>
      <c r="K28" s="47"/>
      <c r="L28" s="47"/>
      <c r="M28" s="47"/>
      <c r="N28" s="45"/>
      <c r="O28" s="45"/>
      <c r="P28" s="45"/>
      <c r="Q28" s="45"/>
      <c r="R28" s="45"/>
      <c r="S28" s="45"/>
      <c r="T28" s="45"/>
      <c r="U28" s="48">
        <f>ROUND($AX$51,2)</f>
        <v>0</v>
      </c>
      <c r="V28" s="48"/>
      <c r="W28" s="48"/>
      <c r="X28" s="48"/>
      <c r="Y28" s="48"/>
      <c r="Z28" s="48"/>
      <c r="AA28" s="48"/>
      <c r="AB28" s="48"/>
      <c r="AC28" s="48"/>
      <c r="AD28" s="45"/>
      <c r="AE28" s="45"/>
      <c r="AF28" s="45"/>
      <c r="AG28" s="45"/>
      <c r="AH28" s="45"/>
      <c r="AI28" s="49">
        <v>0</v>
      </c>
      <c r="AJ28" s="50"/>
      <c r="AK28" s="50"/>
      <c r="AL28" s="51"/>
    </row>
    <row r="29" spans="1:38" ht="15">
      <c r="A29" s="32"/>
      <c r="B29" s="44"/>
      <c r="C29" s="45"/>
      <c r="D29" s="45" t="s">
        <v>29</v>
      </c>
      <c r="E29" s="45"/>
      <c r="F29" s="45"/>
      <c r="G29" s="45"/>
      <c r="H29" s="45"/>
      <c r="I29" s="45"/>
      <c r="J29" s="46">
        <v>0</v>
      </c>
      <c r="K29" s="47"/>
      <c r="L29" s="47"/>
      <c r="M29" s="47"/>
      <c r="N29" s="45"/>
      <c r="O29" s="45"/>
      <c r="P29" s="45"/>
      <c r="Q29" s="45"/>
      <c r="R29" s="45"/>
      <c r="S29" s="45"/>
      <c r="T29" s="45"/>
      <c r="U29" s="48">
        <f>ROUND($AY$51,2)</f>
        <v>0</v>
      </c>
      <c r="V29" s="48"/>
      <c r="W29" s="48"/>
      <c r="X29" s="48"/>
      <c r="Y29" s="48"/>
      <c r="Z29" s="48"/>
      <c r="AA29" s="48"/>
      <c r="AB29" s="48"/>
      <c r="AC29" s="48"/>
      <c r="AD29" s="45"/>
      <c r="AE29" s="45"/>
      <c r="AF29" s="45"/>
      <c r="AG29" s="45"/>
      <c r="AH29" s="45"/>
      <c r="AI29" s="49">
        <v>0</v>
      </c>
      <c r="AJ29" s="50"/>
      <c r="AK29" s="50"/>
      <c r="AL29" s="51"/>
    </row>
    <row r="30" spans="1:38" ht="15">
      <c r="A30" s="32"/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9"/>
    </row>
    <row r="31" spans="1:38" ht="18">
      <c r="A31" s="32"/>
      <c r="B31" s="52" t="s">
        <v>30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4" t="s">
        <v>31</v>
      </c>
      <c r="S31" s="53"/>
      <c r="T31" s="53"/>
      <c r="U31" s="53"/>
      <c r="V31" s="55" t="s">
        <v>32</v>
      </c>
      <c r="W31" s="55"/>
      <c r="X31" s="55"/>
      <c r="Y31" s="55"/>
      <c r="Z31" s="55"/>
      <c r="AA31" s="53"/>
      <c r="AB31" s="53"/>
      <c r="AC31" s="53"/>
      <c r="AD31" s="53"/>
      <c r="AE31" s="53"/>
      <c r="AF31" s="53"/>
      <c r="AG31" s="53"/>
      <c r="AH31" s="53"/>
      <c r="AI31" s="56">
        <f>AI25+AI22</f>
        <v>0</v>
      </c>
      <c r="AJ31" s="57"/>
      <c r="AK31" s="57"/>
      <c r="AL31" s="58"/>
    </row>
    <row r="32" spans="1:38" ht="15">
      <c r="A32" s="32"/>
      <c r="B32" s="38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9"/>
    </row>
    <row r="33" spans="1:38" ht="15.75" thickBot="1">
      <c r="A33" s="32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1"/>
    </row>
    <row r="34" spans="1:3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2:38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</sheetData>
  <sheetProtection algorithmName="SHA-512" hashValue="TZoDRfDS50bYPTPF67FySDI95u808Ttij7cb+ZDbBxyYrqt/BY4qMwWUnx582zC28kFj6OdMZ3jUVq17mtqfpg==" saltValue="e61Lvaeq3qnl7iMkV8UOJg==" spinCount="100000" sheet="1" objects="1" scenarios="1" selectLockedCells="1"/>
  <mergeCells count="30">
    <mergeCell ref="J29:M29"/>
    <mergeCell ref="U29:AC29"/>
    <mergeCell ref="AI29:AL29"/>
    <mergeCell ref="V31:Z31"/>
    <mergeCell ref="AI31:AL31"/>
    <mergeCell ref="J27:M27"/>
    <mergeCell ref="U27:AC27"/>
    <mergeCell ref="AI27:AL27"/>
    <mergeCell ref="J28:M28"/>
    <mergeCell ref="U28:AC28"/>
    <mergeCell ref="AI28:AL28"/>
    <mergeCell ref="J25:M25"/>
    <mergeCell ref="U25:AC25"/>
    <mergeCell ref="AI25:AL25"/>
    <mergeCell ref="J26:M26"/>
    <mergeCell ref="U26:AC26"/>
    <mergeCell ref="AI26:AL26"/>
    <mergeCell ref="J24:M24"/>
    <mergeCell ref="U24:AC24"/>
    <mergeCell ref="AI24:AL24"/>
    <mergeCell ref="I4:AL4"/>
    <mergeCell ref="C19:AK19"/>
    <mergeCell ref="AI22:AL22"/>
    <mergeCell ref="C5:AL5"/>
    <mergeCell ref="C10:M10"/>
    <mergeCell ref="C9:M9"/>
    <mergeCell ref="C13:M13"/>
    <mergeCell ref="C12:M12"/>
    <mergeCell ref="C7:M7"/>
    <mergeCell ref="C6:M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"/>
  <sheetViews>
    <sheetView workbookViewId="0" topLeftCell="A1">
      <selection activeCell="K8" sqref="K8"/>
    </sheetView>
  </sheetViews>
  <sheetFormatPr defaultColWidth="9.140625" defaultRowHeight="15"/>
  <cols>
    <col min="1" max="1" width="4.140625" style="65" customWidth="1"/>
    <col min="2" max="2" width="68.57421875" style="65" customWidth="1"/>
    <col min="3" max="3" width="0.2890625" style="65" hidden="1" customWidth="1"/>
    <col min="4" max="5" width="8.7109375" style="65" hidden="1" customWidth="1"/>
    <col min="6" max="6" width="5.421875" style="65" hidden="1" customWidth="1"/>
    <col min="7" max="7" width="5.28125" style="65" hidden="1" customWidth="1"/>
    <col min="8" max="8" width="5.7109375" style="65" hidden="1" customWidth="1"/>
    <col min="9" max="10" width="9.140625" style="68" customWidth="1"/>
    <col min="11" max="11" width="15.7109375" style="65" customWidth="1"/>
    <col min="12" max="12" width="20.7109375" style="65" customWidth="1"/>
    <col min="13" max="16384" width="9.140625" style="65" customWidth="1"/>
  </cols>
  <sheetData>
    <row r="1" spans="1:12" ht="15.75" thickBot="1">
      <c r="A1" s="62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5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">
      <c r="A4" s="67" t="s">
        <v>34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ht="15" customHeight="1" thickBot="1"/>
    <row r="6" spans="1:12" ht="30">
      <c r="A6" s="69" t="s">
        <v>1</v>
      </c>
      <c r="B6" s="70" t="s">
        <v>2</v>
      </c>
      <c r="C6" s="70"/>
      <c r="D6" s="70"/>
      <c r="E6" s="70"/>
      <c r="F6" s="70"/>
      <c r="G6" s="70"/>
      <c r="H6" s="70"/>
      <c r="I6" s="70" t="s">
        <v>0</v>
      </c>
      <c r="J6" s="70" t="s">
        <v>52</v>
      </c>
      <c r="K6" s="71" t="s">
        <v>53</v>
      </c>
      <c r="L6" s="71" t="s">
        <v>54</v>
      </c>
    </row>
    <row r="7" spans="1:12" ht="15">
      <c r="A7" s="72"/>
      <c r="B7" s="73" t="s">
        <v>36</v>
      </c>
      <c r="C7" s="73"/>
      <c r="D7" s="73"/>
      <c r="E7" s="73"/>
      <c r="F7" s="73"/>
      <c r="G7" s="73"/>
      <c r="H7" s="73"/>
      <c r="I7" s="74"/>
      <c r="J7" s="74"/>
      <c r="K7" s="73"/>
      <c r="L7" s="75"/>
    </row>
    <row r="8" spans="1:12" ht="15">
      <c r="A8" s="76">
        <v>1</v>
      </c>
      <c r="B8" s="77" t="s">
        <v>39</v>
      </c>
      <c r="C8" s="78"/>
      <c r="D8" s="78"/>
      <c r="E8" s="78"/>
      <c r="F8" s="78"/>
      <c r="G8" s="78"/>
      <c r="H8" s="78"/>
      <c r="I8" s="79" t="s">
        <v>33</v>
      </c>
      <c r="J8" s="79">
        <v>1</v>
      </c>
      <c r="K8" s="3"/>
      <c r="L8" s="80">
        <f>K8*J8</f>
        <v>0</v>
      </c>
    </row>
    <row r="9" spans="1:12" ht="15">
      <c r="A9" s="38"/>
      <c r="B9" s="81" t="s">
        <v>48</v>
      </c>
      <c r="L9" s="82"/>
    </row>
    <row r="10" spans="1:12" ht="15">
      <c r="A10" s="38"/>
      <c r="B10" s="81"/>
      <c r="J10" s="83"/>
      <c r="L10" s="82"/>
    </row>
    <row r="11" spans="1:12" ht="0.95" customHeight="1">
      <c r="A11" s="38"/>
      <c r="L11" s="82"/>
    </row>
    <row r="12" spans="1:12" ht="15">
      <c r="A12" s="84"/>
      <c r="B12" s="85" t="s">
        <v>37</v>
      </c>
      <c r="C12" s="86"/>
      <c r="D12" s="86"/>
      <c r="E12" s="86"/>
      <c r="F12" s="86"/>
      <c r="G12" s="86"/>
      <c r="H12" s="86"/>
      <c r="I12" s="87"/>
      <c r="J12" s="87"/>
      <c r="K12" s="86"/>
      <c r="L12" s="88"/>
    </row>
    <row r="13" spans="1:12" ht="15">
      <c r="A13" s="76">
        <v>2</v>
      </c>
      <c r="B13" s="89" t="s">
        <v>43</v>
      </c>
      <c r="C13" s="78"/>
      <c r="D13" s="78"/>
      <c r="E13" s="78"/>
      <c r="F13" s="78"/>
      <c r="G13" s="78"/>
      <c r="H13" s="78"/>
      <c r="I13" s="79" t="s">
        <v>3</v>
      </c>
      <c r="J13" s="79">
        <v>385</v>
      </c>
      <c r="K13" s="3"/>
      <c r="L13" s="80">
        <f>J13*K13</f>
        <v>0</v>
      </c>
    </row>
    <row r="14" spans="1:12" ht="15">
      <c r="A14" s="38"/>
      <c r="B14" s="81" t="s">
        <v>38</v>
      </c>
      <c r="C14" s="90"/>
      <c r="D14" s="90"/>
      <c r="E14" s="90"/>
      <c r="F14" s="90"/>
      <c r="G14" s="90"/>
      <c r="H14" s="91"/>
      <c r="I14" s="68" t="s">
        <v>46</v>
      </c>
      <c r="J14" s="92" t="s">
        <v>51</v>
      </c>
      <c r="L14" s="82"/>
    </row>
    <row r="15" spans="1:12" ht="15">
      <c r="A15" s="38"/>
      <c r="B15" s="81" t="s">
        <v>44</v>
      </c>
      <c r="C15" s="93"/>
      <c r="D15" s="93"/>
      <c r="E15" s="93"/>
      <c r="F15" s="93"/>
      <c r="G15" s="93"/>
      <c r="H15" s="94"/>
      <c r="L15" s="82"/>
    </row>
    <row r="16" spans="1:12" ht="15">
      <c r="A16" s="95"/>
      <c r="B16" s="96" t="s">
        <v>41</v>
      </c>
      <c r="C16" s="97"/>
      <c r="D16" s="97"/>
      <c r="E16" s="97"/>
      <c r="F16" s="97"/>
      <c r="G16" s="97"/>
      <c r="H16" s="97"/>
      <c r="I16" s="98"/>
      <c r="J16" s="98"/>
      <c r="K16" s="97"/>
      <c r="L16" s="99"/>
    </row>
    <row r="17" spans="1:12" ht="15.75" thickBot="1">
      <c r="A17" s="100"/>
      <c r="B17" s="101"/>
      <c r="C17" s="101"/>
      <c r="D17" s="101"/>
      <c r="E17" s="101"/>
      <c r="F17" s="101"/>
      <c r="G17" s="101"/>
      <c r="H17" s="101"/>
      <c r="I17" s="102"/>
      <c r="J17" s="102"/>
      <c r="K17" s="101"/>
      <c r="L17" s="103">
        <f>SUM(L8:L15)</f>
        <v>0</v>
      </c>
    </row>
    <row r="19" spans="2:12" ht="15">
      <c r="B19" s="104"/>
      <c r="L19" s="105"/>
    </row>
    <row r="21" ht="15">
      <c r="B21" s="104"/>
    </row>
  </sheetData>
  <sheetProtection algorithmName="SHA-512" hashValue="TRKtx0zt+KEQgEjiHw9dpewOkwGgj0k2fRYzLH04MX+12mDdWFmD2iby2NSDfdLurT5Uady0ShCtDFEe3qlZPA==" saltValue="VojaokvYRC+Nlw+0wb+vRw==" spinCount="100000" sheet="1" objects="1" scenarios="1" selectLockedCells="1"/>
  <mergeCells count="4">
    <mergeCell ref="A4:L4"/>
    <mergeCell ref="A3:L3"/>
    <mergeCell ref="A2:L2"/>
    <mergeCell ref="A1:L1"/>
  </mergeCells>
  <printOptions/>
  <pageMargins left="0.25" right="0.25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Lacina</dc:creator>
  <cp:keywords/>
  <dc:description/>
  <cp:lastModifiedBy>Lenka Suchánková</cp:lastModifiedBy>
  <cp:lastPrinted>2022-09-22T08:27:38Z</cp:lastPrinted>
  <dcterms:created xsi:type="dcterms:W3CDTF">2018-06-11T12:36:10Z</dcterms:created>
  <dcterms:modified xsi:type="dcterms:W3CDTF">2022-09-30T07:11:05Z</dcterms:modified>
  <cp:category/>
  <cp:version/>
  <cp:contentType/>
  <cp:contentStatus/>
</cp:coreProperties>
</file>