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Probírka porostu" sheetId="2" r:id="rId2"/>
    <sheet name="2 - VON - Vedlejší a ost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SO1 - Probírka porostu'!$C$80:$K$251</definedName>
    <definedName name="_xlnm.Print_Area" localSheetId="1">'1 - SO1 - Probírka porostu'!$C$4:$J$39,'1 - SO1 - Probírka porostu'!$C$45:$J$62,'1 - SO1 - Probírka porostu'!$C$68:$K$251</definedName>
    <definedName name="_xlnm.Print_Titles" localSheetId="1">'1 - SO1 - Probírka porostu'!$80:$80</definedName>
    <definedName name="_xlnm._FilterDatabase" localSheetId="2" hidden="1">'2 - VON - Vedlejší a osta...'!$C$80:$K$88</definedName>
    <definedName name="_xlnm.Print_Area" localSheetId="2">'2 - VON - Vedlejší a osta...'!$C$4:$J$39,'2 - VON - Vedlejší a osta...'!$C$45:$J$62,'2 - VON - Vedlejší a osta...'!$C$68:$K$88</definedName>
    <definedName name="_xlnm.Print_Titles" localSheetId="2">'2 - VON - Vedlejší a osta...'!$80:$80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8"/>
  <c r="BH88"/>
  <c r="BF88"/>
  <c r="BE88"/>
  <c r="T88"/>
  <c r="R88"/>
  <c r="P88"/>
  <c r="BI87"/>
  <c r="BH87"/>
  <c r="BF87"/>
  <c r="BE87"/>
  <c r="T87"/>
  <c r="R87"/>
  <c r="P87"/>
  <c r="BI86"/>
  <c r="BH86"/>
  <c r="BF86"/>
  <c r="BE86"/>
  <c r="T86"/>
  <c r="R86"/>
  <c r="P86"/>
  <c r="BI85"/>
  <c r="BH85"/>
  <c r="BF85"/>
  <c r="BE85"/>
  <c r="T85"/>
  <c r="R85"/>
  <c r="P85"/>
  <c r="BI83"/>
  <c r="BH83"/>
  <c r="BF83"/>
  <c r="BE83"/>
  <c r="T83"/>
  <c r="R83"/>
  <c r="P83"/>
  <c r="J78"/>
  <c r="F77"/>
  <c r="F75"/>
  <c r="E73"/>
  <c r="J55"/>
  <c r="F54"/>
  <c r="F52"/>
  <c r="E50"/>
  <c r="J21"/>
  <c r="E21"/>
  <c r="J77"/>
  <c r="J20"/>
  <c r="J18"/>
  <c r="E18"/>
  <c r="F55"/>
  <c r="J17"/>
  <c r="J12"/>
  <c r="J75"/>
  <c r="E7"/>
  <c r="E48"/>
  <c i="2" r="J37"/>
  <c r="J36"/>
  <c i="1" r="AY55"/>
  <c i="2" r="J35"/>
  <c i="1" r="AX55"/>
  <c i="2" r="BI250"/>
  <c r="BH250"/>
  <c r="BF250"/>
  <c r="BE250"/>
  <c r="T250"/>
  <c r="R250"/>
  <c r="P250"/>
  <c r="BI248"/>
  <c r="BH248"/>
  <c r="BF248"/>
  <c r="BE248"/>
  <c r="T248"/>
  <c r="R248"/>
  <c r="P248"/>
  <c r="BI246"/>
  <c r="BH246"/>
  <c r="BF246"/>
  <c r="BE246"/>
  <c r="T246"/>
  <c r="R246"/>
  <c r="P246"/>
  <c r="BI243"/>
  <c r="BH243"/>
  <c r="BF243"/>
  <c r="BE243"/>
  <c r="T243"/>
  <c r="R243"/>
  <c r="P243"/>
  <c r="BI240"/>
  <c r="BH240"/>
  <c r="BF240"/>
  <c r="BE240"/>
  <c r="T240"/>
  <c r="R240"/>
  <c r="P240"/>
  <c r="BI237"/>
  <c r="BH237"/>
  <c r="BF237"/>
  <c r="BE237"/>
  <c r="T237"/>
  <c r="R237"/>
  <c r="P237"/>
  <c r="BI234"/>
  <c r="BH234"/>
  <c r="BF234"/>
  <c r="BE234"/>
  <c r="T234"/>
  <c r="R234"/>
  <c r="P234"/>
  <c r="BI231"/>
  <c r="BH231"/>
  <c r="BF231"/>
  <c r="BE231"/>
  <c r="T231"/>
  <c r="R231"/>
  <c r="P231"/>
  <c r="BI228"/>
  <c r="BH228"/>
  <c r="BF228"/>
  <c r="BE228"/>
  <c r="T228"/>
  <c r="R228"/>
  <c r="P228"/>
  <c r="BI225"/>
  <c r="BH225"/>
  <c r="BF225"/>
  <c r="BE225"/>
  <c r="T225"/>
  <c r="R225"/>
  <c r="P225"/>
  <c r="BI222"/>
  <c r="BH222"/>
  <c r="BF222"/>
  <c r="BE222"/>
  <c r="T222"/>
  <c r="R222"/>
  <c r="P222"/>
  <c r="BI219"/>
  <c r="BH219"/>
  <c r="BF219"/>
  <c r="BE219"/>
  <c r="T219"/>
  <c r="R219"/>
  <c r="P219"/>
  <c r="BI216"/>
  <c r="BH216"/>
  <c r="BF216"/>
  <c r="BE216"/>
  <c r="T216"/>
  <c r="R216"/>
  <c r="P216"/>
  <c r="BI213"/>
  <c r="BH213"/>
  <c r="BF213"/>
  <c r="BE213"/>
  <c r="T213"/>
  <c r="R213"/>
  <c r="P213"/>
  <c r="BI210"/>
  <c r="BH210"/>
  <c r="BF210"/>
  <c r="BE210"/>
  <c r="T210"/>
  <c r="R210"/>
  <c r="P210"/>
  <c r="BI207"/>
  <c r="BH207"/>
  <c r="BF207"/>
  <c r="BE207"/>
  <c r="T207"/>
  <c r="R207"/>
  <c r="P207"/>
  <c r="BI204"/>
  <c r="BH204"/>
  <c r="BF204"/>
  <c r="BE204"/>
  <c r="T204"/>
  <c r="R204"/>
  <c r="P204"/>
  <c r="BI201"/>
  <c r="BH201"/>
  <c r="BF201"/>
  <c r="BE201"/>
  <c r="T201"/>
  <c r="R201"/>
  <c r="P201"/>
  <c r="BI198"/>
  <c r="BH198"/>
  <c r="BF198"/>
  <c r="BE198"/>
  <c r="T198"/>
  <c r="R198"/>
  <c r="P198"/>
  <c r="BI195"/>
  <c r="BH195"/>
  <c r="BF195"/>
  <c r="BE195"/>
  <c r="T195"/>
  <c r="R195"/>
  <c r="P195"/>
  <c r="BI192"/>
  <c r="BH192"/>
  <c r="BF192"/>
  <c r="BE192"/>
  <c r="T192"/>
  <c r="R192"/>
  <c r="P192"/>
  <c r="BI190"/>
  <c r="BH190"/>
  <c r="BF190"/>
  <c r="BE190"/>
  <c r="T190"/>
  <c r="R190"/>
  <c r="P190"/>
  <c r="BI188"/>
  <c r="BH188"/>
  <c r="BF188"/>
  <c r="BE188"/>
  <c r="T188"/>
  <c r="R188"/>
  <c r="P188"/>
  <c r="BI186"/>
  <c r="BH186"/>
  <c r="BF186"/>
  <c r="BE186"/>
  <c r="T186"/>
  <c r="R186"/>
  <c r="P186"/>
  <c r="BI184"/>
  <c r="BH184"/>
  <c r="BF184"/>
  <c r="BE184"/>
  <c r="T184"/>
  <c r="R184"/>
  <c r="P184"/>
  <c r="BI182"/>
  <c r="BH182"/>
  <c r="BF182"/>
  <c r="BE182"/>
  <c r="T182"/>
  <c r="R182"/>
  <c r="P182"/>
  <c r="BI180"/>
  <c r="BH180"/>
  <c r="BF180"/>
  <c r="BE180"/>
  <c r="T180"/>
  <c r="R180"/>
  <c r="P180"/>
  <c r="BI176"/>
  <c r="BH176"/>
  <c r="BF176"/>
  <c r="BE176"/>
  <c r="T176"/>
  <c r="R176"/>
  <c r="P176"/>
  <c r="BI172"/>
  <c r="BH172"/>
  <c r="BF172"/>
  <c r="BE172"/>
  <c r="T172"/>
  <c r="R172"/>
  <c r="P172"/>
  <c r="BI168"/>
  <c r="BH168"/>
  <c r="BF168"/>
  <c r="BE168"/>
  <c r="T168"/>
  <c r="R168"/>
  <c r="P168"/>
  <c r="BI164"/>
  <c r="BH164"/>
  <c r="BF164"/>
  <c r="BE164"/>
  <c r="T164"/>
  <c r="R164"/>
  <c r="P164"/>
  <c r="BI160"/>
  <c r="BH160"/>
  <c r="BF160"/>
  <c r="BE160"/>
  <c r="T160"/>
  <c r="R160"/>
  <c r="P160"/>
  <c r="BI156"/>
  <c r="BH156"/>
  <c r="BF156"/>
  <c r="BE156"/>
  <c r="T156"/>
  <c r="R156"/>
  <c r="P156"/>
  <c r="BI151"/>
  <c r="BH151"/>
  <c r="BF151"/>
  <c r="BE151"/>
  <c r="T151"/>
  <c r="R151"/>
  <c r="P151"/>
  <c r="BI147"/>
  <c r="BH147"/>
  <c r="BF147"/>
  <c r="BE147"/>
  <c r="T147"/>
  <c r="R147"/>
  <c r="P147"/>
  <c r="BI143"/>
  <c r="BH143"/>
  <c r="BF143"/>
  <c r="BE143"/>
  <c r="T143"/>
  <c r="R143"/>
  <c r="P143"/>
  <c r="BI140"/>
  <c r="BH140"/>
  <c r="BF140"/>
  <c r="BE140"/>
  <c r="T140"/>
  <c r="R140"/>
  <c r="P140"/>
  <c r="BI136"/>
  <c r="BH136"/>
  <c r="BF136"/>
  <c r="BE136"/>
  <c r="T136"/>
  <c r="R136"/>
  <c r="P136"/>
  <c r="BI131"/>
  <c r="BH131"/>
  <c r="BF131"/>
  <c r="BE131"/>
  <c r="T131"/>
  <c r="R131"/>
  <c r="P131"/>
  <c r="BI121"/>
  <c r="BH121"/>
  <c r="BF121"/>
  <c r="BE121"/>
  <c r="T121"/>
  <c r="R121"/>
  <c r="P121"/>
  <c r="BI115"/>
  <c r="BH115"/>
  <c r="BF115"/>
  <c r="BE115"/>
  <c r="T115"/>
  <c r="R115"/>
  <c r="P115"/>
  <c r="BI110"/>
  <c r="BH110"/>
  <c r="BF110"/>
  <c r="BE110"/>
  <c r="T110"/>
  <c r="R110"/>
  <c r="P110"/>
  <c r="BI105"/>
  <c r="BH105"/>
  <c r="BF105"/>
  <c r="BE105"/>
  <c r="T105"/>
  <c r="R105"/>
  <c r="P105"/>
  <c r="BI101"/>
  <c r="BH101"/>
  <c r="BF101"/>
  <c r="BE101"/>
  <c r="T101"/>
  <c r="R101"/>
  <c r="P101"/>
  <c r="BI96"/>
  <c r="BH96"/>
  <c r="BF96"/>
  <c r="BE96"/>
  <c r="T96"/>
  <c r="R96"/>
  <c r="P96"/>
  <c r="BI86"/>
  <c r="BH86"/>
  <c r="BF86"/>
  <c r="BE86"/>
  <c r="T86"/>
  <c r="R86"/>
  <c r="P86"/>
  <c r="BI85"/>
  <c r="BH85"/>
  <c r="BF85"/>
  <c r="BE85"/>
  <c r="T85"/>
  <c r="R85"/>
  <c r="P85"/>
  <c r="BI84"/>
  <c r="BH84"/>
  <c r="BF84"/>
  <c r="BE84"/>
  <c r="T84"/>
  <c r="R84"/>
  <c r="P84"/>
  <c r="J78"/>
  <c r="F77"/>
  <c r="F75"/>
  <c r="E73"/>
  <c r="J55"/>
  <c r="F54"/>
  <c r="F52"/>
  <c r="E50"/>
  <c r="J21"/>
  <c r="E21"/>
  <c r="J77"/>
  <c r="J20"/>
  <c r="J18"/>
  <c r="E18"/>
  <c r="F55"/>
  <c r="J17"/>
  <c r="J12"/>
  <c r="J75"/>
  <c r="E7"/>
  <c r="E48"/>
  <c i="1" r="L50"/>
  <c r="AM50"/>
  <c r="AM49"/>
  <c r="L49"/>
  <c r="AM47"/>
  <c r="L47"/>
  <c r="L45"/>
  <c r="L44"/>
  <c i="2" r="BK195"/>
  <c r="J184"/>
  <c r="BK243"/>
  <c r="BK190"/>
  <c r="J190"/>
  <c r="J207"/>
  <c r="BK210"/>
  <c r="J168"/>
  <c r="J210"/>
  <c r="J182"/>
  <c r="BK207"/>
  <c r="J164"/>
  <c r="BK101"/>
  <c r="J86"/>
  <c r="J121"/>
  <c r="BK180"/>
  <c r="J213"/>
  <c r="J248"/>
  <c i="3" r="BK85"/>
  <c i="2" r="J115"/>
  <c r="BK131"/>
  <c r="BK246"/>
  <c r="J136"/>
  <c r="BK250"/>
  <c r="BK115"/>
  <c r="J140"/>
  <c i="3" r="BK88"/>
  <c i="2" r="BK160"/>
  <c r="BK110"/>
  <c r="J198"/>
  <c r="J219"/>
  <c r="BK121"/>
  <c r="J160"/>
  <c r="BK188"/>
  <c r="BK198"/>
  <c r="J85"/>
  <c r="J96"/>
  <c r="J225"/>
  <c r="BK84"/>
  <c r="J143"/>
  <c r="BK231"/>
  <c r="BK222"/>
  <c r="BK86"/>
  <c r="BK186"/>
  <c r="BK85"/>
  <c i="3" r="J86"/>
  <c i="2" r="J243"/>
  <c r="BK164"/>
  <c r="J192"/>
  <c r="BK228"/>
  <c r="BK234"/>
  <c r="J234"/>
  <c i="3" r="J87"/>
  <c i="2" r="BK168"/>
  <c i="3" r="BK86"/>
  <c i="2" r="J237"/>
  <c i="3" r="BK83"/>
  <c i="2" r="BK96"/>
  <c r="BK156"/>
  <c r="J188"/>
  <c r="J246"/>
  <c r="J156"/>
  <c r="J101"/>
  <c r="BK143"/>
  <c r="BK240"/>
  <c r="J231"/>
  <c r="J176"/>
  <c r="J204"/>
  <c r="BK204"/>
  <c r="J84"/>
  <c r="BK219"/>
  <c r="BK237"/>
  <c r="BK201"/>
  <c r="J250"/>
  <c r="J186"/>
  <c r="J147"/>
  <c r="BK225"/>
  <c r="BK136"/>
  <c r="J172"/>
  <c r="BK176"/>
  <c r="BK105"/>
  <c r="BK140"/>
  <c i="3" r="J88"/>
  <c i="2" r="BK192"/>
  <c r="BK216"/>
  <c r="BK147"/>
  <c r="J131"/>
  <c i="3" r="BK87"/>
  <c i="2" r="BK213"/>
  <c i="3" r="J85"/>
  <c i="2" r="J151"/>
  <c r="BK248"/>
  <c r="J195"/>
  <c r="BK151"/>
  <c i="3" r="J83"/>
  <c i="2" r="J240"/>
  <c r="J201"/>
  <c r="BK182"/>
  <c r="J110"/>
  <c r="BK172"/>
  <c r="J180"/>
  <c r="J216"/>
  <c r="BK184"/>
  <c r="J105"/>
  <c r="J228"/>
  <c r="J222"/>
  <c i="1" r="AS54"/>
  <c i="2" l="1" r="BK83"/>
  <c r="J83"/>
  <c r="J61"/>
  <c i="3" r="BK84"/>
  <c r="J84"/>
  <c r="J61"/>
  <c i="2" r="P83"/>
  <c r="P82"/>
  <c r="P81"/>
  <c i="1" r="AU55"/>
  <c i="3" r="P84"/>
  <c r="P82"/>
  <c r="P81"/>
  <c i="1" r="AU56"/>
  <c i="2" r="R83"/>
  <c r="R82"/>
  <c r="R81"/>
  <c i="3" r="R84"/>
  <c r="R82"/>
  <c r="R81"/>
  <c i="2" r="T83"/>
  <c r="T82"/>
  <c r="T81"/>
  <c i="3" r="T84"/>
  <c r="T82"/>
  <c r="T81"/>
  <c r="BK82"/>
  <c r="BK81"/>
  <c r="J81"/>
  <c r="J59"/>
  <c r="J54"/>
  <c r="BG85"/>
  <c r="BG86"/>
  <c r="J52"/>
  <c r="E71"/>
  <c r="F78"/>
  <c r="BG88"/>
  <c r="BG83"/>
  <c r="BG87"/>
  <c i="2" r="BG156"/>
  <c r="BG186"/>
  <c r="J54"/>
  <c r="BG110"/>
  <c r="BG143"/>
  <c r="F78"/>
  <c r="BG96"/>
  <c r="BG182"/>
  <c r="BG188"/>
  <c r="BG192"/>
  <c r="BG198"/>
  <c r="BG246"/>
  <c r="BG250"/>
  <c r="BG115"/>
  <c r="BG136"/>
  <c r="BG168"/>
  <c r="BG240"/>
  <c r="BG248"/>
  <c r="BG85"/>
  <c r="BG121"/>
  <c r="BG195"/>
  <c r="BG204"/>
  <c r="BG216"/>
  <c r="BG219"/>
  <c r="BG225"/>
  <c r="BG228"/>
  <c r="J52"/>
  <c r="E71"/>
  <c r="BG131"/>
  <c r="BG147"/>
  <c r="BG190"/>
  <c r="BG201"/>
  <c r="BG207"/>
  <c r="BG213"/>
  <c r="BG237"/>
  <c r="BG243"/>
  <c r="BG84"/>
  <c r="BG86"/>
  <c r="BG105"/>
  <c r="BG160"/>
  <c r="BG164"/>
  <c r="BG172"/>
  <c r="BG176"/>
  <c r="BG180"/>
  <c r="BG184"/>
  <c r="BG101"/>
  <c r="BG140"/>
  <c r="BG151"/>
  <c r="BG210"/>
  <c r="BG222"/>
  <c r="BG231"/>
  <c r="BG234"/>
  <c i="3" r="F33"/>
  <c i="1" r="AZ56"/>
  <c i="3" r="J34"/>
  <c i="1" r="AW56"/>
  <c i="2" r="F34"/>
  <c i="1" r="BA55"/>
  <c i="2" r="J34"/>
  <c i="1" r="AW55"/>
  <c i="3" r="F34"/>
  <c i="1" r="BA56"/>
  <c i="3" r="F36"/>
  <c i="1" r="BC56"/>
  <c i="2" r="F36"/>
  <c i="1" r="BC55"/>
  <c i="3" r="F37"/>
  <c i="1" r="BD56"/>
  <c i="2" r="F33"/>
  <c i="1" r="AZ55"/>
  <c i="3" r="J33"/>
  <c i="1" r="AV56"/>
  <c i="2" r="F37"/>
  <c i="1" r="BD55"/>
  <c i="2" r="J33"/>
  <c i="1" r="AV55"/>
  <c i="2" l="1" r="BK82"/>
  <c r="J82"/>
  <c r="J60"/>
  <c i="3" r="J82"/>
  <c r="J60"/>
  <c i="2" r="BK81"/>
  <c r="J81"/>
  <c r="J59"/>
  <c i="1" r="AU54"/>
  <c r="AT55"/>
  <c r="BD54"/>
  <c r="W33"/>
  <c i="3" r="J30"/>
  <c i="1" r="AG56"/>
  <c r="AZ54"/>
  <c r="W29"/>
  <c r="BC54"/>
  <c r="W32"/>
  <c r="AT56"/>
  <c r="AN56"/>
  <c i="2" r="F35"/>
  <c i="1" r="BB55"/>
  <c r="BA54"/>
  <c r="W30"/>
  <c i="3" r="F35"/>
  <c i="1" r="BB56"/>
  <c i="3" l="1" r="J39"/>
  <c i="1" r="AY54"/>
  <c r="BB54"/>
  <c r="W31"/>
  <c i="2" r="J30"/>
  <c i="1" r="AG55"/>
  <c r="AG54"/>
  <c r="AK26"/>
  <c r="AW54"/>
  <c r="AK30"/>
  <c r="AV54"/>
  <c r="AK29"/>
  <c l="1" r="AK35"/>
  <c r="AN55"/>
  <c i="2" r="J39"/>
  <c i="1" r="AT54"/>
  <c r="AN54"/>
  <c r="AX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<sst xmlns="http://schemas.openxmlformats.org/spreadsheetml/2006/main">
  <si>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</si>
  <si>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</si>
  <si>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</si>
  <si>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</si>
  <si>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</si>
  <si>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{11a127e5-d9e3-456a-9136-d91d07dacfbc}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</si>
  <si>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</si>
  <si>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</si>
  <si>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</si>
  <si>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</si>
  <si>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</si>
  <si>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</si>
  <si>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</si>
  <si>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</si>
  <si>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</si>
  <si>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</si>
  <si>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</si>
  <si>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Velký labský náho, Předměřice nad Labem, probírka břehového porostu, ř. km 0,000 - 4,120</t>
  </si>
  <si>
    <t>KSO:</t>
  </si>
  <si>
    <t>833 29</t>
  </si>
  <si>
    <t>CC-CZ:</t>
  </si>
  <si>
    <t/>
  </si>
  <si>
    <t>Místo:</t>
  </si>
  <si>
    <t>Velký labský náhon</t>
  </si>
  <si>
    <t>Datum:</t>
  </si>
  <si>
    <t>15. 9. 2022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</si>
  <si>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</si>
  <si>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</si>
  <si>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</si>
  <si>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</si>
  <si>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</si>
  <si>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</si>
  <si>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</si>
  <si>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</si>
  <si>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</si>
  <si>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</si>
  <si>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táborsky,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</si>
  <si>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</si>
  <si>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</si>
  <si>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</si>
  <si>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</si>
  <si>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</si>
  <si>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</si>
  <si>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</si>
  <si>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</si>
  <si>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</si>
  <si>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</si>
  <si>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</si>
  <si>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</si>
  <si>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</si>
  <si>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</si>
  <si>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</si>
  <si>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</si>
  <si>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</si>
  <si>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</si>
  <si>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</si>
  <si>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</si>
  <si>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</si>
  <si>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</si>
  <si>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</si>
  <si>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</si>
  <si>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</si>
  <si>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</si>
  <si>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</si>
  <si>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</si>
  <si>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</si>
  <si>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</si>
  <si>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</si>
  <si>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</si>
  <si>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</si>
  <si>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</si>
  <si>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</si>
  <si>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</si>
  <si>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</si>
  <si>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</si>
  <si>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</si>
  <si>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</si>
  <si>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</si>
  <si>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</si>
  <si>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Probírka porostu</t>
  </si>
  <si>
    <t>STA</t>
  </si>
  <si>
    <t>{82fdf043-7dd9-4194-82cf-59a5a2ce8d03}</t>
  </si>
  <si>
    <t>2</t>
  </si>
  <si>
    <t>VON - Vedlejší a ostatní náklady</t>
  </si>
  <si>
    <t>{81831cc0-4d6b-40a8-8979-311550ca7107}</t>
  </si>
  <si>
    <t>KRYCÍ LIST SOUPISU PRACÍ</t>
  </si>
  <si>
    <t>Objekt:</t>
  </si>
  <si>
    <t>1 - SO1 - Probírka porostu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</si>
  <si>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</si>
  <si>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</si>
  <si>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</si>
  <si>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</si>
  <si>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</si>
  <si>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</si>
  <si>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</si>
  <si>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</si>
  <si>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</si>
  <si>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</si>
  <si>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</si>
  <si>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</si>
  <si>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</si>
  <si>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</si>
  <si>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</si>
  <si>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</si>
  <si>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</si>
  <si>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</si>
  <si>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</si>
  <si>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</si>
  <si>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</si>
  <si>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</si>
  <si>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</si>
  <si>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20</t>
  </si>
  <si>
    <t>K</t>
  </si>
  <si>
    <t>111251111R</t>
  </si>
  <si>
    <t>Likvidace dřevního odpadu s odvozem.</t>
  </si>
  <si>
    <t>soubor</t>
  </si>
  <si>
    <t>4</t>
  </si>
  <si>
    <t>1194597926</t>
  </si>
  <si>
    <t>112107010R</t>
  </si>
  <si>
    <t>Zpracování dříví na kulatinu, vlákninu a palivové dřevo se snesením do 50 m s vyrovnáním kuláčů</t>
  </si>
  <si>
    <t>-314625420</t>
  </si>
  <si>
    <t>5</t>
  </si>
  <si>
    <t>112151011</t>
  </si>
  <si>
    <t>Pokácení stromu volné v celku s odřezáním kmene a s odvětvením průměru kmene přes 100 do 200 mm</t>
  </si>
  <si>
    <t>kus</t>
  </si>
  <si>
    <t>CS ÚRS 2022 02</t>
  </si>
  <si>
    <t>33436692</t>
  </si>
  <si>
    <t>Online PSC</t>
  </si>
  <si>
    <t>https://podminky.urs.cz/item/CS_URS_2022_02/112151011</t>
  </si>
  <si>
    <t>VV</t>
  </si>
  <si>
    <t>"strom 5"1</t>
  </si>
  <si>
    <t>"strom 11 vícekmen"7</t>
  </si>
  <si>
    <t>"strom 12"1</t>
  </si>
  <si>
    <t>"strom 16 vícekmen"2</t>
  </si>
  <si>
    <t>"strom 17 vícekmen"11</t>
  </si>
  <si>
    <t>"strom 20 vícekmen"1</t>
  </si>
  <si>
    <t>"strom 21 vícekmen"1</t>
  </si>
  <si>
    <t>Součet</t>
  </si>
  <si>
    <t>112151012</t>
  </si>
  <si>
    <t>Pokácení stromu volné v celku s odřezáním kmene a s odvětvením průměru kmene přes 200 do 300 mm</t>
  </si>
  <si>
    <t>1294171470</t>
  </si>
  <si>
    <t>https://podminky.urs.cz/item/CS_URS_2022_02/112151012</t>
  </si>
  <si>
    <t>"strom 23"1</t>
  </si>
  <si>
    <t>"strom 24"1</t>
  </si>
  <si>
    <t>13</t>
  </si>
  <si>
    <t>112151014</t>
  </si>
  <si>
    <t>Pokácení stromu volné v celku s odřezáním kmene a s odvětvením průměru kmene přes 400 do 500 mm</t>
  </si>
  <si>
    <t>-21910134</t>
  </si>
  <si>
    <t>https://podminky.urs.cz/item/CS_URS_2022_02/112151014</t>
  </si>
  <si>
    <t>14</t>
  </si>
  <si>
    <t>112151016</t>
  </si>
  <si>
    <t>Pokácení stromu volné v celku s odřezáním kmene a s odvětvením průměru kmene přes 600 do 700 mm</t>
  </si>
  <si>
    <t>1389407741</t>
  </si>
  <si>
    <t>https://podminky.urs.cz/item/CS_URS_2022_02/112151016</t>
  </si>
  <si>
    <t>6</t>
  </si>
  <si>
    <t>112151111</t>
  </si>
  <si>
    <t>Pokácení stromu směrové v celku s odřezáním kmene a s odvětvením průměru kmene přes 100 do 200 mm</t>
  </si>
  <si>
    <t>1009343650</t>
  </si>
  <si>
    <t>https://podminky.urs.cz/item/CS_URS_2022_02/112151111</t>
  </si>
  <si>
    <t>"strom 8 vícekmen"2</t>
  </si>
  <si>
    <t>"strom 11 vícekmen"3</t>
  </si>
  <si>
    <t>3</t>
  </si>
  <si>
    <t>112151112</t>
  </si>
  <si>
    <t>Pokácení stromu směrové v celku s odřezáním kmene a s odvětvením průměru kmene přes 200 do 300 mm</t>
  </si>
  <si>
    <t>544899456</t>
  </si>
  <si>
    <t>https://podminky.urs.cz/item/CS_URS_2022_02/112151112</t>
  </si>
  <si>
    <t>"strom 4 vícekmen"1</t>
  </si>
  <si>
    <t>"strom 8 vícekmen"1</t>
  </si>
  <si>
    <t>"strom 34 vícekmen"4</t>
  </si>
  <si>
    <t>112151114</t>
  </si>
  <si>
    <t>Pokácení stromu směrové v celku s odřezáním kmene a s odvětvením průměru kmene přes 400 do 500 mm</t>
  </si>
  <si>
    <t>-418137293</t>
  </si>
  <si>
    <t>https://podminky.urs.cz/item/CS_URS_2022_02/112151114</t>
  </si>
  <si>
    <t>"strom 7"1</t>
  </si>
  <si>
    <t>"strom 10"1</t>
  </si>
  <si>
    <t>"strom 30 vícekmen"3</t>
  </si>
  <si>
    <t>"strom 31"1</t>
  </si>
  <si>
    <t>"strom 32 vícekmen"1</t>
  </si>
  <si>
    <t>"strom 34 vícekmen"2</t>
  </si>
  <si>
    <t>8</t>
  </si>
  <si>
    <t>112151115</t>
  </si>
  <si>
    <t>Pokácení stromu směrové v celku s odřezáním kmene a s odvětvením průměru kmene přes 500 do 600 mm</t>
  </si>
  <si>
    <t>1148178935</t>
  </si>
  <si>
    <t>https://podminky.urs.cz/item/CS_URS_2022_02/112151115</t>
  </si>
  <si>
    <t>"strom 13"1</t>
  </si>
  <si>
    <t>"strom 32 vícekmen"2</t>
  </si>
  <si>
    <t>12</t>
  </si>
  <si>
    <t>112151117</t>
  </si>
  <si>
    <t>Pokácení stromu směrové v celku s odřezáním kmene a s odvětvením průměru kmene přes 700 do 800 mm</t>
  </si>
  <si>
    <t>-2006698075</t>
  </si>
  <si>
    <t>https://podminky.urs.cz/item/CS_URS_2022_02/112151117</t>
  </si>
  <si>
    <t>"strom 19"1</t>
  </si>
  <si>
    <t>9</t>
  </si>
  <si>
    <t>112151120</t>
  </si>
  <si>
    <t>Pokácení stromu směrové v celku s odřezáním kmene a s odvětvením průměru kmene přes 1000 do 1100 mm</t>
  </si>
  <si>
    <t>663529426</t>
  </si>
  <si>
    <t>https://podminky.urs.cz/item/CS_URS_2022_02/112151120</t>
  </si>
  <si>
    <t>"strom 14"1</t>
  </si>
  <si>
    <t>7</t>
  </si>
  <si>
    <t>112151123</t>
  </si>
  <si>
    <t>Pokácení stromu směrové v celku s odřezáním kmene a s odvětvením průměru kmene přes 1300 do 1400 mm</t>
  </si>
  <si>
    <t>-1835919121</t>
  </si>
  <si>
    <t>https://podminky.urs.cz/item/CS_URS_2022_02/112151123</t>
  </si>
  <si>
    <t>"strom 9"1</t>
  </si>
  <si>
    <t>19</t>
  </si>
  <si>
    <t>112151312</t>
  </si>
  <si>
    <t>Pokácení stromu postupné bez spouštění částí kmene a koruny o průměru na řezné ploše pařezu přes 200 do 300 mm</t>
  </si>
  <si>
    <t>-1640669576</t>
  </si>
  <si>
    <t>https://podminky.urs.cz/item/CS_URS_2022_02/112151312</t>
  </si>
  <si>
    <t>"strom 33"1</t>
  </si>
  <si>
    <t>112151313</t>
  </si>
  <si>
    <t>Pokácení stromu postupné bez spouštění částí kmene a koruny o průměru na řezné ploše pařezu přes 300 do 400 mm</t>
  </si>
  <si>
    <t>1781935105</t>
  </si>
  <si>
    <t>https://podminky.urs.cz/item/CS_URS_2022_02/112151313</t>
  </si>
  <si>
    <t>"strom 3"1</t>
  </si>
  <si>
    <t>"strom 25"1</t>
  </si>
  <si>
    <t>112151318</t>
  </si>
  <si>
    <t>Pokácení stromu postupné bez spouštění částí kmene a koruny o průměru na řezné ploše pařezu přes 800 do 900 mm</t>
  </si>
  <si>
    <t>-280813308</t>
  </si>
  <si>
    <t>https://podminky.urs.cz/item/CS_URS_2022_02/112151318</t>
  </si>
  <si>
    <t>"strom 1 "1</t>
  </si>
  <si>
    <t>16</t>
  </si>
  <si>
    <t>112151353</t>
  </si>
  <si>
    <t>Pokácení stromu postupné se spouštěním částí kmene a koruny o průměru na řezné ploše pařezu přes 300 do 400 mm</t>
  </si>
  <si>
    <t>-760948793</t>
  </si>
  <si>
    <t>https://podminky.urs.cz/item/CS_URS_2022_02/112151353</t>
  </si>
  <si>
    <t>"strom 26"1</t>
  </si>
  <si>
    <t>17</t>
  </si>
  <si>
    <t>112151354</t>
  </si>
  <si>
    <t>Pokácení stromu postupné se spouštěním částí kmene a koruny o průměru na řezné ploše pařezu přes 400 do 500 mm</t>
  </si>
  <si>
    <t>966050356</t>
  </si>
  <si>
    <t>https://podminky.urs.cz/item/CS_URS_2022_02/112151354</t>
  </si>
  <si>
    <t>"strom 27"1</t>
  </si>
  <si>
    <t>18</t>
  </si>
  <si>
    <t>112151355</t>
  </si>
  <si>
    <t>Pokácení stromu postupné se spouštěním částí kmene a koruny o průměru na řezné ploše pařezu přes 500 do 600 mm</t>
  </si>
  <si>
    <t>-1967235390</t>
  </si>
  <si>
    <t>https://podminky.urs.cz/item/CS_URS_2022_02/112151355</t>
  </si>
  <si>
    <t>"strom 28"1</t>
  </si>
  <si>
    <t>10</t>
  </si>
  <si>
    <t>112151358</t>
  </si>
  <si>
    <t>Pokácení stromu postupné se spouštěním částí kmene a koruny o průměru na řezné ploše pařezu přes 800 do 900 mm</t>
  </si>
  <si>
    <t>1143281504</t>
  </si>
  <si>
    <t>https://podminky.urs.cz/item/CS_URS_2022_02/112151358</t>
  </si>
  <si>
    <t>"strom 18 vícekmen"1</t>
  </si>
  <si>
    <t>11</t>
  </si>
  <si>
    <t>112151359</t>
  </si>
  <si>
    <t>Pokácení stromu postupné se spouštěním částí kmene a koruny o průměru na řezné ploše pařezu přes 900 do 1000 mm</t>
  </si>
  <si>
    <t>1556306950</t>
  </si>
  <si>
    <t>https://podminky.urs.cz/item/CS_URS_2022_02/112151359</t>
  </si>
  <si>
    <t>39</t>
  </si>
  <si>
    <t>162201401</t>
  </si>
  <si>
    <t>Vodorovné přemístění větví, kmenů nebo pařezů s naložením, složením a dopravou do 1000 m větví stromů listnatých, průměru kmene přes 100 do 300 mm</t>
  </si>
  <si>
    <t>-843648830</t>
  </si>
  <si>
    <t>https://podminky.urs.cz/item/CS_URS_2022_02/162201401</t>
  </si>
  <si>
    <t>40</t>
  </si>
  <si>
    <t>162201402</t>
  </si>
  <si>
    <t>Vodorovné přemístění větví, kmenů nebo pařezů s naložením, složením a dopravou do 1000 m větví stromů listnatých, průměru kmene přes 300 do 500 mm</t>
  </si>
  <si>
    <t>248374018</t>
  </si>
  <si>
    <t>https://podminky.urs.cz/item/CS_URS_2022_02/162201402</t>
  </si>
  <si>
    <t>41</t>
  </si>
  <si>
    <t>162201403</t>
  </si>
  <si>
    <t>Vodorovné přemístění větví, kmenů nebo pařezů s naložením, složením a dopravou do 1000 m větví stromů listnatých, průměru kmene přes 500 do 700 mm</t>
  </si>
  <si>
    <t>550815828</t>
  </si>
  <si>
    <t>https://podminky.urs.cz/item/CS_URS_2022_02/162201403</t>
  </si>
  <si>
    <t>42</t>
  </si>
  <si>
    <t>162201404</t>
  </si>
  <si>
    <t>Vodorovné přemístění větví, kmenů nebo pařezů s naložením, složením a dopravou do 1000 m větví stromů listnatých, průměru kmene přes 700 do 900 mm</t>
  </si>
  <si>
    <t>-1609101879</t>
  </si>
  <si>
    <t>https://podminky.urs.cz/item/CS_URS_2022_02/162201404</t>
  </si>
  <si>
    <t>43</t>
  </si>
  <si>
    <t>162201500</t>
  </si>
  <si>
    <t>Vodorovné přemístění větví, kmenů nebo pařezů s naložením, složením a dopravou do 1000 m větví stromů listnatých, průměru kmene přes 900 do 1100 mm</t>
  </si>
  <si>
    <t>-1424503200</t>
  </si>
  <si>
    <t>https://podminky.urs.cz/item/CS_URS_2022_02/162201500</t>
  </si>
  <si>
    <t>44</t>
  </si>
  <si>
    <t>162201502</t>
  </si>
  <si>
    <t>Vodorovné přemístění větví, kmenů nebo pařezů s naložením, složením a dopravou do 1000 m větví stromů listnatých, průměru kmene přes 1300 do 1500 mm</t>
  </si>
  <si>
    <t>-1440843719</t>
  </si>
  <si>
    <t>https://podminky.urs.cz/item/CS_URS_2022_02/162201502</t>
  </si>
  <si>
    <t>26</t>
  </si>
  <si>
    <t>162201411</t>
  </si>
  <si>
    <t>Vodorovné přemístění větví, kmenů nebo pařezů s naložením, složením a dopravou do 1000 m kmenů stromů listnatých, průměru přes 100 do 300 mm</t>
  </si>
  <si>
    <t>777765511</t>
  </si>
  <si>
    <t>https://podminky.urs.cz/item/CS_URS_2022_02/162201411</t>
  </si>
  <si>
    <t>24+2+5+6+1</t>
  </si>
  <si>
    <t>22</t>
  </si>
  <si>
    <t>162201412</t>
  </si>
  <si>
    <t>Vodorovné přemístění větví, kmenů nebo pařezů s naložením, složením a dopravou do 1000 m kmenů stromů listnatých, průměru přes 300 do 500 mm</t>
  </si>
  <si>
    <t>1704195062</t>
  </si>
  <si>
    <t>https://podminky.urs.cz/item/CS_URS_2022_02/162201412</t>
  </si>
  <si>
    <t>1+10+2+1+1</t>
  </si>
  <si>
    <t>28</t>
  </si>
  <si>
    <t>162201413</t>
  </si>
  <si>
    <t>Vodorovné přemístění větví, kmenů nebo pařezů s naložením, složením a dopravou do 1000 m kmenů stromů listnatých, průměru přes 500 do 700 mm</t>
  </si>
  <si>
    <t>-1434756246</t>
  </si>
  <si>
    <t>https://podminky.urs.cz/item/CS_URS_2022_02/162201413</t>
  </si>
  <si>
    <t>2+3+1</t>
  </si>
  <si>
    <t>29</t>
  </si>
  <si>
    <t>162201414</t>
  </si>
  <si>
    <t>Vodorovné přemístění větví, kmenů nebo pařezů s naložením, složením a dopravou do 1000 m kmenů stromů listnatých, průměru přes 700 do 900 mm</t>
  </si>
  <si>
    <t>2140034696</t>
  </si>
  <si>
    <t>https://podminky.urs.cz/item/CS_URS_2022_02/162201414</t>
  </si>
  <si>
    <t>1+1+1</t>
  </si>
  <si>
    <t>30</t>
  </si>
  <si>
    <t>162201510</t>
  </si>
  <si>
    <t>Vodorovné přemístění větví, kmenů nebo pařezů s naložením, složením a dopravou do 1000 m kmenů stromů listnatých, průměru přes 900 do 1100 mm</t>
  </si>
  <si>
    <t>240272231</t>
  </si>
  <si>
    <t>https://podminky.urs.cz/item/CS_URS_2022_02/162201510</t>
  </si>
  <si>
    <t>1+1</t>
  </si>
  <si>
    <t>32</t>
  </si>
  <si>
    <t>162201512</t>
  </si>
  <si>
    <t>Vodorovné přemístění větví, kmenů nebo pařezů s naložením, složením a dopravou do 1000 m kmenů stromů listnatých, průměru přes 1300 do 1500 mm</t>
  </si>
  <si>
    <t>-1166378084</t>
  </si>
  <si>
    <t>https://podminky.urs.cz/item/CS_URS_2022_02/162201512</t>
  </si>
  <si>
    <t>45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</si>
  <si>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</si>
  <si>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</si>
  <si>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-2044607948</t>
  </si>
  <si>
    <t>https://podminky.urs.cz/item/CS_URS_2022_02/162301931</t>
  </si>
  <si>
    <t>38*9</t>
  </si>
  <si>
    <t>46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</si>
  <si>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</si>
  <si>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</si>
  <si>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1389918757</t>
  </si>
  <si>
    <t>https://podminky.urs.cz/item/CS_URS_2022_02/162301932</t>
  </si>
  <si>
    <t>15*9</t>
  </si>
  <si>
    <t>47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</si>
  <si>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</si>
  <si>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</si>
  <si>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-2001515789</t>
  </si>
  <si>
    <t>https://podminky.urs.cz/item/CS_URS_2022_02/162301933</t>
  </si>
  <si>
    <t>6*9</t>
  </si>
  <si>
    <t>48</t>
  </si>
  <si>
    <t>162301934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</si>
  <si>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</si>
  <si>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-1340314050</t>
  </si>
  <si>
    <t>https://podminky.urs.cz/item/CS_URS_2022_02/162301934</t>
  </si>
  <si>
    <t>3*9</t>
  </si>
  <si>
    <t>49</t>
  </si>
  <si>
    <t>162301935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</si>
  <si>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</si>
  <si>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-330510846</t>
  </si>
  <si>
    <t>https://podminky.urs.cz/item/CS_URS_2022_02/162301935</t>
  </si>
  <si>
    <t>2*9</t>
  </si>
  <si>
    <t>50</t>
  </si>
  <si>
    <t>162301937</t>
  </si>
  <si>
    <t>Vodorovné přemístění větví, kmenů nebo pařezů s naložením, složením a dopravou Příplatek k cenám za každých dalších i započatých 1000 m přes 1000 m větví stromů listnatých, průměru kmene přes 1300 do 1500 mm</t>
  </si>
  <si>
    <t>431420571</t>
  </si>
  <si>
    <t>https://podminky.urs.cz/item/CS_URS_2022_02/162301937</t>
  </si>
  <si>
    <t>1*9</t>
  </si>
  <si>
    <t>33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</si>
  <si>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</si>
  <si>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</si>
  <si>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1756177191</t>
  </si>
  <si>
    <t>https://podminky.urs.cz/item/CS_URS_2022_02/162301951</t>
  </si>
  <si>
    <t>34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</si>
  <si>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</si>
  <si>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</si>
  <si>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387582747</t>
  </si>
  <si>
    <t>https://podminky.urs.cz/item/CS_URS_2022_02/162301952</t>
  </si>
  <si>
    <t>35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</si>
  <si>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</si>
  <si>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</si>
  <si>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-1648752996</t>
  </si>
  <si>
    <t>https://podminky.urs.cz/item/CS_URS_2022_02/162301953</t>
  </si>
  <si>
    <t>36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</si>
  <si>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</si>
  <si>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</si>
  <si>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-5453656</t>
  </si>
  <si>
    <t>https://podminky.urs.cz/item/CS_URS_2022_02/162301954</t>
  </si>
  <si>
    <t>37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</si>
  <si>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</si>
  <si>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</si>
  <si>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-1513460277</t>
  </si>
  <si>
    <t>https://podminky.urs.cz/item/CS_URS_2022_02/162301955</t>
  </si>
  <si>
    <t>38</t>
  </si>
  <si>
    <t>162301957</t>
  </si>
  <si>
    <t>Vodorovné přemístění větví, kmenů nebo pařezů s naložením, složením a dopravou Příplatek k cenám za každých dalších i započatých 1000 m přes 1000 m kmenů stromů listnatých, o průměru přes 1300 do 1500 mm</t>
  </si>
  <si>
    <t>-2115293013</t>
  </si>
  <si>
    <t>https://podminky.urs.cz/item/CS_URS_2022_02/162301957</t>
  </si>
  <si>
    <t>23</t>
  </si>
  <si>
    <t>183403153</t>
  </si>
  <si>
    <t>Obdělání půdy hrabáním v rovině nebo na svahu do 1:5</t>
  </si>
  <si>
    <t>m2</t>
  </si>
  <si>
    <t>-1359610696</t>
  </si>
  <si>
    <t>https://podminky.urs.cz/item/CS_URS_2022_02/183403153</t>
  </si>
  <si>
    <t>24</t>
  </si>
  <si>
    <t>184808121R2</t>
  </si>
  <si>
    <t>Probírka náletových křovin</t>
  </si>
  <si>
    <t>2016536736</t>
  </si>
  <si>
    <t xml:space="preserve">"stromy a keře  2, 15, 22, 29 a skp."1</t>
  </si>
  <si>
    <t>25</t>
  </si>
  <si>
    <t>184808121R2.1</t>
  </si>
  <si>
    <t>Sesazovací řezy</t>
  </si>
  <si>
    <t>1950838738</t>
  </si>
  <si>
    <t>" strom 6"1</t>
  </si>
  <si>
    <t>2 - VON - Vedlejší a ostatní náklady</t>
  </si>
  <si>
    <t>01 - Vedlejší rozpočtové náklady</t>
  </si>
  <si>
    <t xml:space="preserve">    09 - Ostatní náklady</t>
  </si>
  <si>
    <t>01</t>
  </si>
  <si>
    <t>Vedlejší rozpočtové náklady</t>
  </si>
  <si>
    <t>011</t>
  </si>
  <si>
    <t>Zajištění kompletního zařízení staveniště a jeho připojení na sítě</t>
  </si>
  <si>
    <t>755939154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</si>
  <si>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</si>
  <si>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</si>
  <si>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</si>
  <si>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</si>
  <si>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277535997</t>
  </si>
  <si>
    <t>0931</t>
  </si>
  <si>
    <t>Provedení pasportizace stávajících nemovitostí (vč. pozemků) a jejich příslušenství, zajištění fotodokumentace stávajícího stavu přístupových komunikací</t>
  </si>
  <si>
    <t>-957556574</t>
  </si>
  <si>
    <t>095</t>
  </si>
  <si>
    <t>Zajištění šetření o podzemních sítích vč. zajištění nových vyjádření v případě, že před realizací pozbyly platnosti</t>
  </si>
  <si>
    <t>-968926548</t>
  </si>
  <si>
    <t>R - 12</t>
  </si>
  <si>
    <t>Zajištění dokladů o předání dřevní hmoty vzniklé smýcením porostů k dalšímu využití</t>
  </si>
  <si>
    <t>kpl</t>
  </si>
  <si>
    <t>1024</t>
  </si>
  <si>
    <t>250432147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</si>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</sst>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51011" TargetMode="External" /><Relationship Id="rId2" Type="http://schemas.openxmlformats.org/officeDocument/2006/relationships/hyperlink" Target="https://podminky.urs.cz/item/CS_URS_2022_02/112151012" TargetMode="External" /><Relationship Id="rId3" Type="http://schemas.openxmlformats.org/officeDocument/2006/relationships/hyperlink" Target="https://podminky.urs.cz/item/CS_URS_2022_02/112151014" TargetMode="External" /><Relationship Id="rId4" Type="http://schemas.openxmlformats.org/officeDocument/2006/relationships/hyperlink" Target="https://podminky.urs.cz/item/CS_URS_2022_02/112151016" TargetMode="External" /><Relationship Id="rId5" Type="http://schemas.openxmlformats.org/officeDocument/2006/relationships/hyperlink" Target="https://podminky.urs.cz/item/CS_URS_2022_02/112151111" TargetMode="External" /><Relationship Id="rId6" Type="http://schemas.openxmlformats.org/officeDocument/2006/relationships/hyperlink" Target="https://podminky.urs.cz/item/CS_URS_2022_02/112151112" TargetMode="External" /><Relationship Id="rId7" Type="http://schemas.openxmlformats.org/officeDocument/2006/relationships/hyperlink" Target="https://podminky.urs.cz/item/CS_URS_2022_02/112151114" TargetMode="External" /><Relationship Id="rId8" Type="http://schemas.openxmlformats.org/officeDocument/2006/relationships/hyperlink" Target="https://podminky.urs.cz/item/CS_URS_2022_02/112151115" TargetMode="External" /><Relationship Id="rId9" Type="http://schemas.openxmlformats.org/officeDocument/2006/relationships/hyperlink" Target="https://podminky.urs.cz/item/CS_URS_2022_02/112151117" TargetMode="External" /><Relationship Id="rId10" Type="http://schemas.openxmlformats.org/officeDocument/2006/relationships/hyperlink" Target="https://podminky.urs.cz/item/CS_URS_2022_02/112151120" TargetMode="External" /><Relationship Id="rId11" Type="http://schemas.openxmlformats.org/officeDocument/2006/relationships/hyperlink" Target="https://podminky.urs.cz/item/CS_URS_2022_02/112151123" TargetMode="External" /><Relationship Id="rId12" Type="http://schemas.openxmlformats.org/officeDocument/2006/relationships/hyperlink" Target="https://podminky.urs.cz/item/CS_URS_2022_02/112151312" TargetMode="External" /><Relationship Id="rId13" Type="http://schemas.openxmlformats.org/officeDocument/2006/relationships/hyperlink" Target="https://podminky.urs.cz/item/CS_URS_2022_02/112151313" TargetMode="External" /><Relationship Id="rId14" Type="http://schemas.openxmlformats.org/officeDocument/2006/relationships/hyperlink" Target="https://podminky.urs.cz/item/CS_URS_2022_02/112151318" TargetMode="External" /><Relationship Id="rId15" Type="http://schemas.openxmlformats.org/officeDocument/2006/relationships/hyperlink" Target="https://podminky.urs.cz/item/CS_URS_2022_02/112151353" TargetMode="External" /><Relationship Id="rId16" Type="http://schemas.openxmlformats.org/officeDocument/2006/relationships/hyperlink" Target="https://podminky.urs.cz/item/CS_URS_2022_02/112151354" TargetMode="External" /><Relationship Id="rId17" Type="http://schemas.openxmlformats.org/officeDocument/2006/relationships/hyperlink" Target="https://podminky.urs.cz/item/CS_URS_2022_02/112151355" TargetMode="External" /><Relationship Id="rId18" Type="http://schemas.openxmlformats.org/officeDocument/2006/relationships/hyperlink" Target="https://podminky.urs.cz/item/CS_URS_2022_02/112151358" TargetMode="External" /><Relationship Id="rId19" Type="http://schemas.openxmlformats.org/officeDocument/2006/relationships/hyperlink" Target="https://podminky.urs.cz/item/CS_URS_2022_02/112151359" TargetMode="External" /><Relationship Id="rId20" Type="http://schemas.openxmlformats.org/officeDocument/2006/relationships/hyperlink" Target="https://podminky.urs.cz/item/CS_URS_2022_02/162201401" TargetMode="External" /><Relationship Id="rId21" Type="http://schemas.openxmlformats.org/officeDocument/2006/relationships/hyperlink" Target="https://podminky.urs.cz/item/CS_URS_2022_02/162201402" TargetMode="External" /><Relationship Id="rId22" Type="http://schemas.openxmlformats.org/officeDocument/2006/relationships/hyperlink" Target="https://podminky.urs.cz/item/CS_URS_2022_02/162201403" TargetMode="External" /><Relationship Id="rId23" Type="http://schemas.openxmlformats.org/officeDocument/2006/relationships/hyperlink" Target="https://podminky.urs.cz/item/CS_URS_2022_02/162201404" TargetMode="External" /><Relationship Id="rId24" Type="http://schemas.openxmlformats.org/officeDocument/2006/relationships/hyperlink" Target="https://podminky.urs.cz/item/CS_URS_2022_02/162201500" TargetMode="External" /><Relationship Id="rId25" Type="http://schemas.openxmlformats.org/officeDocument/2006/relationships/hyperlink" Target="https://podminky.urs.cz/item/CS_URS_2022_02/162201502" TargetMode="External" /><Relationship Id="rId26" Type="http://schemas.openxmlformats.org/officeDocument/2006/relationships/hyperlink" Target="https://podminky.urs.cz/item/CS_URS_2022_02/162201411" TargetMode="External" /><Relationship Id="rId27" Type="http://schemas.openxmlformats.org/officeDocument/2006/relationships/hyperlink" Target="https://podminky.urs.cz/item/CS_URS_2022_02/162201412" TargetMode="External" /><Relationship Id="rId28" Type="http://schemas.openxmlformats.org/officeDocument/2006/relationships/hyperlink" Target="https://podminky.urs.cz/item/CS_URS_2022_02/162201413" TargetMode="External" /><Relationship Id="rId29" Type="http://schemas.openxmlformats.org/officeDocument/2006/relationships/hyperlink" Target="https://podminky.urs.cz/item/CS_URS_2022_02/162201414" TargetMode="External" /><Relationship Id="rId30" Type="http://schemas.openxmlformats.org/officeDocument/2006/relationships/hyperlink" Target="https://podminky.urs.cz/item/CS_URS_2022_02/162201510" TargetMode="External" /><Relationship Id="rId31" Type="http://schemas.openxmlformats.org/officeDocument/2006/relationships/hyperlink" Target="https://podminky.urs.cz/item/CS_URS_2022_02/162201512" TargetMode="External" /><Relationship Id="rId32" Type="http://schemas.openxmlformats.org/officeDocument/2006/relationships/hyperlink" Target="https://podminky.urs.cz/item/CS_URS_2022_02/162301931" TargetMode="External" /><Relationship Id="rId33" Type="http://schemas.openxmlformats.org/officeDocument/2006/relationships/hyperlink" Target="https://podminky.urs.cz/item/CS_URS_2022_02/162301932" TargetMode="External" /><Relationship Id="rId34" Type="http://schemas.openxmlformats.org/officeDocument/2006/relationships/hyperlink" Target="https://podminky.urs.cz/item/CS_URS_2022_02/162301933" TargetMode="External" /><Relationship Id="rId35" Type="http://schemas.openxmlformats.org/officeDocument/2006/relationships/hyperlink" Target="https://podminky.urs.cz/item/CS_URS_2022_02/162301934" TargetMode="External" /><Relationship Id="rId36" Type="http://schemas.openxmlformats.org/officeDocument/2006/relationships/hyperlink" Target="https://podminky.urs.cz/item/CS_URS_2022_02/162301935" TargetMode="External" /><Relationship Id="rId37" Type="http://schemas.openxmlformats.org/officeDocument/2006/relationships/hyperlink" Target="https://podminky.urs.cz/item/CS_URS_2022_02/162301937" TargetMode="External" /><Relationship Id="rId38" Type="http://schemas.openxmlformats.org/officeDocument/2006/relationships/hyperlink" Target="https://podminky.urs.cz/item/CS_URS_2022_02/162301951" TargetMode="External" /><Relationship Id="rId39" Type="http://schemas.openxmlformats.org/officeDocument/2006/relationships/hyperlink" Target="https://podminky.urs.cz/item/CS_URS_2022_02/162301952" TargetMode="External" /><Relationship Id="rId40" Type="http://schemas.openxmlformats.org/officeDocument/2006/relationships/hyperlink" Target="https://podminky.urs.cz/item/CS_URS_2022_02/162301953" TargetMode="External" /><Relationship Id="rId41" Type="http://schemas.openxmlformats.org/officeDocument/2006/relationships/hyperlink" Target="https://podminky.urs.cz/item/CS_URS_2022_02/162301954" TargetMode="External" /><Relationship Id="rId42" Type="http://schemas.openxmlformats.org/officeDocument/2006/relationships/hyperlink" Target="https://podminky.urs.cz/item/CS_URS_2022_02/162301955" TargetMode="External" /><Relationship Id="rId43" Type="http://schemas.openxmlformats.org/officeDocument/2006/relationships/hyperlink" Target="https://podminky.urs.cz/item/CS_URS_2022_02/162301957" TargetMode="External" /><Relationship Id="rId44" Type="http://schemas.openxmlformats.org/officeDocument/2006/relationships/hyperlink" Target="https://podminky.urs.cz/item/CS_URS_2022_02/183403153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43</v>
      </c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22/2022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Velký labský náho, Předměřice nad Labem, probírka břehového porostu, ř. km 0,000 - 4,120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Velký labský náhon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15. 9. 2022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4" t="str">
        <f>IF(E20="","",E20)</f>
        <v>Lukáš táborsky, DiS.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4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SO1 - Probírka porostu'!J30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'1 - SO1 - Probírka porostu'!P81</f>
        <v>0</v>
      </c>
      <c r="AV55" s="121">
        <f>'1 - SO1 - Probírka porostu'!J33</f>
        <v>0</v>
      </c>
      <c r="AW55" s="121">
        <f>'1 - SO1 - Probírka porostu'!J34</f>
        <v>0</v>
      </c>
      <c r="AX55" s="121">
        <f>'1 - SO1 - Probírka porostu'!J35</f>
        <v>0</v>
      </c>
      <c r="AY55" s="121">
        <f>'1 - SO1 - Probírka porostu'!J36</f>
        <v>0</v>
      </c>
      <c r="AZ55" s="121">
        <f>'1 - SO1 - Probírka porostu'!F33</f>
        <v>0</v>
      </c>
      <c r="BA55" s="121">
        <f>'1 - SO1 - Probírka porostu'!F34</f>
        <v>0</v>
      </c>
      <c r="BB55" s="121">
        <f>'1 - SO1 - Probírka porostu'!F35</f>
        <v>0</v>
      </c>
      <c r="BC55" s="121">
        <f>'1 - SO1 - Probírka porostu'!F36</f>
        <v>0</v>
      </c>
      <c r="BD55" s="123">
        <f>'1 - SO1 - Probírka porostu'!F37</f>
        <v>0</v>
      </c>
      <c r="BE55" s="7"/>
      <c r="BT55" s="124" t="s">
        <v>78</v>
      </c>
      <c r="BV55" s="124" t="s">
        <v>75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77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VON - Vedlejší a osta...'!J30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'2 - VON - Vedlejší a osta...'!P81</f>
        <v>0</v>
      </c>
      <c r="AV56" s="126">
        <f>'2 - VON - Vedlejší a osta...'!J33</f>
        <v>0</v>
      </c>
      <c r="AW56" s="126">
        <f>'2 - VON - Vedlejší a osta...'!J34</f>
        <v>0</v>
      </c>
      <c r="AX56" s="126">
        <f>'2 - VON - Vedlejší a osta...'!J35</f>
        <v>0</v>
      </c>
      <c r="AY56" s="126">
        <f>'2 - VON - Vedlejší a osta...'!J36</f>
        <v>0</v>
      </c>
      <c r="AZ56" s="126">
        <f>'2 - VON - Vedlejší a osta...'!F33</f>
        <v>0</v>
      </c>
      <c r="BA56" s="126">
        <f>'2 - VON - Vedlejší a osta...'!F34</f>
        <v>0</v>
      </c>
      <c r="BB56" s="126">
        <f>'2 - VON - Vedlejší a osta...'!F35</f>
        <v>0</v>
      </c>
      <c r="BC56" s="126">
        <f>'2 - VON - Vedlejší a osta...'!F36</f>
        <v>0</v>
      </c>
      <c r="BD56" s="128">
        <f>'2 - VON - Vedlejší a osta...'!F37</f>
        <v>0</v>
      </c>
      <c r="BE56" s="7"/>
      <c r="BT56" s="124" t="s">
        <v>78</v>
      </c>
      <c r="BV56" s="124" t="s">
        <v>75</v>
      </c>
      <c r="BW56" s="124" t="s">
        <v>84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hF3FB587atETI26YhEq0+wqvzNG9+otnZGBpLcgCvTr6SwhaJ+4vGZpToIsFrr8Q/xxlxv5rKD6qxSayM0x8+w==" hashValue="jQpsu8Qzta0wpb79NVIuCwjAXp3VORLvoJAS1x1BXftu7z8wMMsvvHckne03sXjqJxtdAJw2elym0InGJYnxH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O1 - Probírka porostu'!C2" display="/"/>
    <hyperlink ref="A56" location="'2 - VON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82</v>
      </c>
    </row>
    <row r="4" s="1" customFormat="1" ht="24.96" customHeight="1">
      <c r="B4" s="20"/>
      <c r="D4" s="131" t="s">
        <v>85</v>
      </c>
      <c r="L4" s="20"/>
      <c r="M4" s="132" t="s">
        <v>10</v>
      </c>
      <c r="AT4" s="17" t="s">
        <v>34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Velký labský náho, Předměřice nad Labem, probírka břehového porostu, ř. km 0,000 - 4,120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86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87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21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15. 9. 2022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21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21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27</v>
      </c>
      <c r="J23" s="137" t="s">
        <v>21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36</v>
      </c>
      <c r="F24" s="38"/>
      <c r="G24" s="38"/>
      <c r="H24" s="38"/>
      <c r="I24" s="133" t="s">
        <v>29</v>
      </c>
      <c r="J24" s="137" t="s">
        <v>21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37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39</v>
      </c>
      <c r="E30" s="38"/>
      <c r="F30" s="38"/>
      <c r="G30" s="38"/>
      <c r="H30" s="38"/>
      <c r="I30" s="38"/>
      <c r="J30" s="145">
        <f>ROUND(J81,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41</v>
      </c>
      <c r="G32" s="38"/>
      <c r="H32" s="38"/>
      <c r="I32" s="146" t="s">
        <v>40</v>
      </c>
      <c r="J32" s="146" t="s">
        <v>42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43</v>
      </c>
      <c r="E33" s="133" t="s">
        <v>44</v>
      </c>
      <c r="F33" s="148">
        <f>ROUND((SUM(BE81:BE251)),  2)</f>
        <v>0</v>
      </c>
      <c r="G33" s="38"/>
      <c r="H33" s="38"/>
      <c r="I33" s="149">
        <v>0.20999999999999999</v>
      </c>
      <c r="J33" s="148">
        <f>ROUND(((SUM(BE81:BE251))*I33),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45</v>
      </c>
      <c r="F34" s="148">
        <f>ROUND((SUM(BF81:BF251)),  2)</f>
        <v>0</v>
      </c>
      <c r="G34" s="38"/>
      <c r="H34" s="38"/>
      <c r="I34" s="149">
        <v>0.14999999999999999</v>
      </c>
      <c r="J34" s="148">
        <f>ROUND(((SUM(BF81:BF251))*I34),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43</v>
      </c>
      <c r="E35" s="133" t="s">
        <v>46</v>
      </c>
      <c r="F35" s="148">
        <f>ROUND((SUM(BG81:BG251)),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47</v>
      </c>
      <c r="F36" s="148">
        <f>ROUND((SUM(BH81:BH251)),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48</v>
      </c>
      <c r="F37" s="148">
        <f>ROUND((SUM(BI81:BI251)),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Velký labský náho, Předměřice nad Labem, probírka břehového porostu, ř. km 0,000 - 4,120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SO1 - Probírka porostu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Velký labský náhon</v>
      </c>
      <c r="G52" s="40"/>
      <c r="H52" s="40"/>
      <c r="I52" s="32" t="s">
        <v>24</v>
      </c>
      <c r="J52" s="73" t="str">
        <f>IF(J12="","",J12)</f>
        <v>15. 9. 2022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</v>
      </c>
      <c r="G54" s="40"/>
      <c r="H54" s="40"/>
      <c r="I54" s="32" t="s">
        <v>32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Lukáš táborsky, DiS.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71</v>
      </c>
      <c r="D59" s="40"/>
      <c r="E59" s="40"/>
      <c r="F59" s="40"/>
      <c r="G59" s="40"/>
      <c r="H59" s="40"/>
      <c r="I59" s="40"/>
      <c r="J59" s="103">
        <f>J81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6"/>
      <c r="C60" s="167"/>
      <c r="D60" s="168" t="s">
        <v>92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93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94</v>
      </c>
      <c r="D68" s="40"/>
      <c r="E68" s="40"/>
      <c r="F68" s="40"/>
      <c r="G68" s="40"/>
      <c r="H68" s="40"/>
      <c r="I68" s="40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1" t="str">
        <f>E7</f>
        <v>Velký labský náho, Předměřice nad Labem, probírka břehového porostu, ř. km 0,000 - 4,120</v>
      </c>
      <c r="F71" s="32"/>
      <c r="G71" s="32"/>
      <c r="H71" s="32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86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70" t="str">
        <f>E9</f>
        <v>1 - SO1 - Probírka porostu</v>
      </c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F12</f>
        <v>Velký labský náhon</v>
      </c>
      <c r="G75" s="40"/>
      <c r="H75" s="40"/>
      <c r="I75" s="32" t="s">
        <v>24</v>
      </c>
      <c r="J75" s="73" t="str">
        <f>IF(J12="","",J12)</f>
        <v>15. 9. 2022</v>
      </c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E15</f>
        <v>Povodí Labe, státní podnik</v>
      </c>
      <c r="G77" s="40"/>
      <c r="H77" s="40"/>
      <c r="I77" s="32" t="s">
        <v>32</v>
      </c>
      <c r="J77" s="36" t="str">
        <f>E21</f>
        <v xml:space="preserve"> 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>Lukáš táborsky, DiS.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8"/>
      <c r="B80" s="179"/>
      <c r="C80" s="180" t="s">
        <v>95</v>
      </c>
      <c r="D80" s="181" t="s">
        <v>58</v>
      </c>
      <c r="E80" s="181" t="s">
        <v>54</v>
      </c>
      <c r="F80" s="181" t="s">
        <v>55</v>
      </c>
      <c r="G80" s="181" t="s">
        <v>96</v>
      </c>
      <c r="H80" s="181" t="s">
        <v>97</v>
      </c>
      <c r="I80" s="181" t="s">
        <v>98</v>
      </c>
      <c r="J80" s="181" t="s">
        <v>90</v>
      </c>
      <c r="K80" s="182" t="s">
        <v>99</v>
      </c>
      <c r="L80" s="183"/>
      <c r="M80" s="93" t="s">
        <v>21</v>
      </c>
      <c r="N80" s="94" t="s">
        <v>43</v>
      </c>
      <c r="O80" s="94" t="s">
        <v>100</v>
      </c>
      <c r="P80" s="94" t="s">
        <v>101</v>
      </c>
      <c r="Q80" s="94" t="s">
        <v>102</v>
      </c>
      <c r="R80" s="94" t="s">
        <v>103</v>
      </c>
      <c r="S80" s="94" t="s">
        <v>104</v>
      </c>
      <c r="T80" s="95" t="s">
        <v>105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8"/>
      <c r="B81" s="39"/>
      <c r="C81" s="100" t="s">
        <v>106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107</v>
      </c>
      <c r="F82" s="192" t="s">
        <v>108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78</v>
      </c>
      <c r="AT82" s="201" t="s">
        <v>72</v>
      </c>
      <c r="AU82" s="201" t="s">
        <v>73</v>
      </c>
      <c r="AY82" s="200" t="s">
        <v>109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72</v>
      </c>
      <c r="E83" s="203" t="s">
        <v>78</v>
      </c>
      <c r="F83" s="203" t="s">
        <v>110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SUM(P84:P251)</f>
        <v>0</v>
      </c>
      <c r="Q83" s="197"/>
      <c r="R83" s="198">
        <f>SUM(R84:R251)</f>
        <v>0</v>
      </c>
      <c r="S83" s="197"/>
      <c r="T83" s="199">
        <f>SUM(T84:T251)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78</v>
      </c>
      <c r="AT83" s="201" t="s">
        <v>72</v>
      </c>
      <c r="AU83" s="201" t="s">
        <v>78</v>
      </c>
      <c r="AY83" s="200" t="s">
        <v>109</v>
      </c>
      <c r="BK83" s="202">
        <f>SUM(BK84:BK251)</f>
        <v>0</v>
      </c>
    </row>
    <row r="84" s="2" customFormat="1" ht="16.5" customHeight="1">
      <c r="A84" s="38"/>
      <c r="B84" s="39"/>
      <c r="C84" s="205" t="s">
        <v>111</v>
      </c>
      <c r="D84" s="205" t="s">
        <v>112</v>
      </c>
      <c r="E84" s="206" t="s">
        <v>113</v>
      </c>
      <c r="F84" s="207" t="s">
        <v>114</v>
      </c>
      <c r="G84" s="208" t="s">
        <v>115</v>
      </c>
      <c r="H84" s="209">
        <v>1</v>
      </c>
      <c r="I84" s="210"/>
      <c r="J84" s="211">
        <f>ROUND(I84*H84,2)</f>
        <v>0</v>
      </c>
      <c r="K84" s="207" t="s">
        <v>21</v>
      </c>
      <c r="L84" s="44"/>
      <c r="M84" s="212" t="s">
        <v>21</v>
      </c>
      <c r="N84" s="213" t="s">
        <v>46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6" t="s">
        <v>116</v>
      </c>
      <c r="AT84" s="216" t="s">
        <v>112</v>
      </c>
      <c r="AU84" s="216" t="s">
        <v>82</v>
      </c>
      <c r="AY84" s="17" t="s">
        <v>109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7" t="s">
        <v>116</v>
      </c>
      <c r="BK84" s="217">
        <f>ROUND(I84*H84,2)</f>
        <v>0</v>
      </c>
      <c r="BL84" s="17" t="s">
        <v>116</v>
      </c>
      <c r="BM84" s="216" t="s">
        <v>117</v>
      </c>
    </row>
    <row r="85" s="2" customFormat="1" ht="21.75" customHeight="1">
      <c r="A85" s="38"/>
      <c r="B85" s="39"/>
      <c r="C85" s="205" t="s">
        <v>7</v>
      </c>
      <c r="D85" s="205" t="s">
        <v>112</v>
      </c>
      <c r="E85" s="206" t="s">
        <v>118</v>
      </c>
      <c r="F85" s="207" t="s">
        <v>119</v>
      </c>
      <c r="G85" s="208" t="s">
        <v>115</v>
      </c>
      <c r="H85" s="209">
        <v>1</v>
      </c>
      <c r="I85" s="210"/>
      <c r="J85" s="211">
        <f>ROUND(I85*H85,2)</f>
        <v>0</v>
      </c>
      <c r="K85" s="207" t="s">
        <v>21</v>
      </c>
      <c r="L85" s="44"/>
      <c r="M85" s="212" t="s">
        <v>21</v>
      </c>
      <c r="N85" s="213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6" t="s">
        <v>116</v>
      </c>
      <c r="AT85" s="216" t="s">
        <v>112</v>
      </c>
      <c r="AU85" s="216" t="s">
        <v>82</v>
      </c>
      <c r="AY85" s="17" t="s">
        <v>109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7" t="s">
        <v>116</v>
      </c>
      <c r="BK85" s="217">
        <f>ROUND(I85*H85,2)</f>
        <v>0</v>
      </c>
      <c r="BL85" s="17" t="s">
        <v>116</v>
      </c>
      <c r="BM85" s="216" t="s">
        <v>120</v>
      </c>
    </row>
    <row r="86" s="2" customFormat="1" ht="21.75" customHeight="1">
      <c r="A86" s="38"/>
      <c r="B86" s="39"/>
      <c r="C86" s="205" t="s">
        <v>121</v>
      </c>
      <c r="D86" s="205" t="s">
        <v>112</v>
      </c>
      <c r="E86" s="206" t="s">
        <v>122</v>
      </c>
      <c r="F86" s="207" t="s">
        <v>123</v>
      </c>
      <c r="G86" s="208" t="s">
        <v>124</v>
      </c>
      <c r="H86" s="209">
        <v>24</v>
      </c>
      <c r="I86" s="210"/>
      <c r="J86" s="211">
        <f>ROUND(I86*H86,2)</f>
        <v>0</v>
      </c>
      <c r="K86" s="207" t="s">
        <v>125</v>
      </c>
      <c r="L86" s="44"/>
      <c r="M86" s="212" t="s">
        <v>21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116</v>
      </c>
      <c r="AT86" s="216" t="s">
        <v>112</v>
      </c>
      <c r="AU86" s="216" t="s">
        <v>82</v>
      </c>
      <c r="AY86" s="17" t="s">
        <v>109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116</v>
      </c>
      <c r="BK86" s="217">
        <f>ROUND(I86*H86,2)</f>
        <v>0</v>
      </c>
      <c r="BL86" s="17" t="s">
        <v>116</v>
      </c>
      <c r="BM86" s="216" t="s">
        <v>126</v>
      </c>
    </row>
    <row r="87" s="2" customFormat="1">
      <c r="A87" s="38"/>
      <c r="B87" s="39"/>
      <c r="C87" s="40"/>
      <c r="D87" s="218" t="s">
        <v>127</v>
      </c>
      <c r="E87" s="40"/>
      <c r="F87" s="219" t="s">
        <v>128</v>
      </c>
      <c r="G87" s="40"/>
      <c r="H87" s="40"/>
      <c r="I87" s="220"/>
      <c r="J87" s="40"/>
      <c r="K87" s="40"/>
      <c r="L87" s="44"/>
      <c r="M87" s="221"/>
      <c r="N87" s="222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127</v>
      </c>
      <c r="AU87" s="17" t="s">
        <v>82</v>
      </c>
    </row>
    <row r="88" s="13" customFormat="1">
      <c r="A88" s="13"/>
      <c r="B88" s="223"/>
      <c r="C88" s="224"/>
      <c r="D88" s="225" t="s">
        <v>129</v>
      </c>
      <c r="E88" s="226" t="s">
        <v>21</v>
      </c>
      <c r="F88" s="227" t="s">
        <v>130</v>
      </c>
      <c r="G88" s="224"/>
      <c r="H88" s="228">
        <v>1</v>
      </c>
      <c r="I88" s="229"/>
      <c r="J88" s="224"/>
      <c r="K88" s="224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129</v>
      </c>
      <c r="AU88" s="234" t="s">
        <v>82</v>
      </c>
      <c r="AV88" s="13" t="s">
        <v>82</v>
      </c>
      <c r="AW88" s="13" t="s">
        <v>34</v>
      </c>
      <c r="AX88" s="13" t="s">
        <v>73</v>
      </c>
      <c r="AY88" s="234" t="s">
        <v>109</v>
      </c>
    </row>
    <row r="89" s="13" customFormat="1">
      <c r="A89" s="13"/>
      <c r="B89" s="223"/>
      <c r="C89" s="224"/>
      <c r="D89" s="225" t="s">
        <v>129</v>
      </c>
      <c r="E89" s="226" t="s">
        <v>21</v>
      </c>
      <c r="F89" s="227" t="s">
        <v>131</v>
      </c>
      <c r="G89" s="224"/>
      <c r="H89" s="228">
        <v>7</v>
      </c>
      <c r="I89" s="229"/>
      <c r="J89" s="224"/>
      <c r="K89" s="224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129</v>
      </c>
      <c r="AU89" s="234" t="s">
        <v>82</v>
      </c>
      <c r="AV89" s="13" t="s">
        <v>82</v>
      </c>
      <c r="AW89" s="13" t="s">
        <v>34</v>
      </c>
      <c r="AX89" s="13" t="s">
        <v>73</v>
      </c>
      <c r="AY89" s="234" t="s">
        <v>109</v>
      </c>
    </row>
    <row r="90" s="13" customFormat="1">
      <c r="A90" s="13"/>
      <c r="B90" s="223"/>
      <c r="C90" s="224"/>
      <c r="D90" s="225" t="s">
        <v>129</v>
      </c>
      <c r="E90" s="226" t="s">
        <v>21</v>
      </c>
      <c r="F90" s="227" t="s">
        <v>132</v>
      </c>
      <c r="G90" s="224"/>
      <c r="H90" s="228">
        <v>1</v>
      </c>
      <c r="I90" s="229"/>
      <c r="J90" s="224"/>
      <c r="K90" s="224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129</v>
      </c>
      <c r="AU90" s="234" t="s">
        <v>82</v>
      </c>
      <c r="AV90" s="13" t="s">
        <v>82</v>
      </c>
      <c r="AW90" s="13" t="s">
        <v>34</v>
      </c>
      <c r="AX90" s="13" t="s">
        <v>73</v>
      </c>
      <c r="AY90" s="234" t="s">
        <v>109</v>
      </c>
    </row>
    <row r="91" s="13" customFormat="1">
      <c r="A91" s="13"/>
      <c r="B91" s="223"/>
      <c r="C91" s="224"/>
      <c r="D91" s="225" t="s">
        <v>129</v>
      </c>
      <c r="E91" s="226" t="s">
        <v>21</v>
      </c>
      <c r="F91" s="227" t="s">
        <v>133</v>
      </c>
      <c r="G91" s="224"/>
      <c r="H91" s="228">
        <v>2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129</v>
      </c>
      <c r="AU91" s="234" t="s">
        <v>82</v>
      </c>
      <c r="AV91" s="13" t="s">
        <v>82</v>
      </c>
      <c r="AW91" s="13" t="s">
        <v>34</v>
      </c>
      <c r="AX91" s="13" t="s">
        <v>73</v>
      </c>
      <c r="AY91" s="234" t="s">
        <v>109</v>
      </c>
    </row>
    <row r="92" s="13" customFormat="1">
      <c r="A92" s="13"/>
      <c r="B92" s="223"/>
      <c r="C92" s="224"/>
      <c r="D92" s="225" t="s">
        <v>129</v>
      </c>
      <c r="E92" s="226" t="s">
        <v>21</v>
      </c>
      <c r="F92" s="227" t="s">
        <v>134</v>
      </c>
      <c r="G92" s="224"/>
      <c r="H92" s="228">
        <v>11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129</v>
      </c>
      <c r="AU92" s="234" t="s">
        <v>82</v>
      </c>
      <c r="AV92" s="13" t="s">
        <v>82</v>
      </c>
      <c r="AW92" s="13" t="s">
        <v>34</v>
      </c>
      <c r="AX92" s="13" t="s">
        <v>73</v>
      </c>
      <c r="AY92" s="234" t="s">
        <v>109</v>
      </c>
    </row>
    <row r="93" s="13" customFormat="1">
      <c r="A93" s="13"/>
      <c r="B93" s="223"/>
      <c r="C93" s="224"/>
      <c r="D93" s="225" t="s">
        <v>129</v>
      </c>
      <c r="E93" s="226" t="s">
        <v>21</v>
      </c>
      <c r="F93" s="227" t="s">
        <v>135</v>
      </c>
      <c r="G93" s="224"/>
      <c r="H93" s="228">
        <v>1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129</v>
      </c>
      <c r="AU93" s="234" t="s">
        <v>82</v>
      </c>
      <c r="AV93" s="13" t="s">
        <v>82</v>
      </c>
      <c r="AW93" s="13" t="s">
        <v>34</v>
      </c>
      <c r="AX93" s="13" t="s">
        <v>73</v>
      </c>
      <c r="AY93" s="234" t="s">
        <v>109</v>
      </c>
    </row>
    <row r="94" s="13" customFormat="1">
      <c r="A94" s="13"/>
      <c r="B94" s="223"/>
      <c r="C94" s="224"/>
      <c r="D94" s="225" t="s">
        <v>129</v>
      </c>
      <c r="E94" s="226" t="s">
        <v>21</v>
      </c>
      <c r="F94" s="227" t="s">
        <v>136</v>
      </c>
      <c r="G94" s="224"/>
      <c r="H94" s="228">
        <v>1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129</v>
      </c>
      <c r="AU94" s="234" t="s">
        <v>82</v>
      </c>
      <c r="AV94" s="13" t="s">
        <v>82</v>
      </c>
      <c r="AW94" s="13" t="s">
        <v>34</v>
      </c>
      <c r="AX94" s="13" t="s">
        <v>73</v>
      </c>
      <c r="AY94" s="234" t="s">
        <v>109</v>
      </c>
    </row>
    <row r="95" s="14" customFormat="1">
      <c r="A95" s="14"/>
      <c r="B95" s="235"/>
      <c r="C95" s="236"/>
      <c r="D95" s="225" t="s">
        <v>129</v>
      </c>
      <c r="E95" s="237" t="s">
        <v>21</v>
      </c>
      <c r="F95" s="238" t="s">
        <v>137</v>
      </c>
      <c r="G95" s="236"/>
      <c r="H95" s="239">
        <v>24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129</v>
      </c>
      <c r="AU95" s="245" t="s">
        <v>82</v>
      </c>
      <c r="AV95" s="14" t="s">
        <v>116</v>
      </c>
      <c r="AW95" s="14" t="s">
        <v>34</v>
      </c>
      <c r="AX95" s="14" t="s">
        <v>78</v>
      </c>
      <c r="AY95" s="245" t="s">
        <v>109</v>
      </c>
    </row>
    <row r="96" s="2" customFormat="1" ht="21.75" customHeight="1">
      <c r="A96" s="38"/>
      <c r="B96" s="39"/>
      <c r="C96" s="205" t="s">
        <v>8</v>
      </c>
      <c r="D96" s="205" t="s">
        <v>112</v>
      </c>
      <c r="E96" s="206" t="s">
        <v>138</v>
      </c>
      <c r="F96" s="207" t="s">
        <v>139</v>
      </c>
      <c r="G96" s="208" t="s">
        <v>124</v>
      </c>
      <c r="H96" s="209">
        <v>2</v>
      </c>
      <c r="I96" s="210"/>
      <c r="J96" s="211">
        <f>ROUND(I96*H96,2)</f>
        <v>0</v>
      </c>
      <c r="K96" s="207" t="s">
        <v>125</v>
      </c>
      <c r="L96" s="44"/>
      <c r="M96" s="212" t="s">
        <v>21</v>
      </c>
      <c r="N96" s="213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6" t="s">
        <v>116</v>
      </c>
      <c r="AT96" s="216" t="s">
        <v>112</v>
      </c>
      <c r="AU96" s="216" t="s">
        <v>82</v>
      </c>
      <c r="AY96" s="17" t="s">
        <v>109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7" t="s">
        <v>116</v>
      </c>
      <c r="BK96" s="217">
        <f>ROUND(I96*H96,2)</f>
        <v>0</v>
      </c>
      <c r="BL96" s="17" t="s">
        <v>116</v>
      </c>
      <c r="BM96" s="216" t="s">
        <v>140</v>
      </c>
    </row>
    <row r="97" s="2" customFormat="1">
      <c r="A97" s="38"/>
      <c r="B97" s="39"/>
      <c r="C97" s="40"/>
      <c r="D97" s="218" t="s">
        <v>127</v>
      </c>
      <c r="E97" s="40"/>
      <c r="F97" s="219" t="s">
        <v>141</v>
      </c>
      <c r="G97" s="40"/>
      <c r="H97" s="40"/>
      <c r="I97" s="220"/>
      <c r="J97" s="40"/>
      <c r="K97" s="40"/>
      <c r="L97" s="44"/>
      <c r="M97" s="221"/>
      <c r="N97" s="222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127</v>
      </c>
      <c r="AU97" s="17" t="s">
        <v>82</v>
      </c>
    </row>
    <row r="98" s="13" customFormat="1">
      <c r="A98" s="13"/>
      <c r="B98" s="223"/>
      <c r="C98" s="224"/>
      <c r="D98" s="225" t="s">
        <v>129</v>
      </c>
      <c r="E98" s="226" t="s">
        <v>21</v>
      </c>
      <c r="F98" s="227" t="s">
        <v>142</v>
      </c>
      <c r="G98" s="224"/>
      <c r="H98" s="228">
        <v>1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129</v>
      </c>
      <c r="AU98" s="234" t="s">
        <v>82</v>
      </c>
      <c r="AV98" s="13" t="s">
        <v>82</v>
      </c>
      <c r="AW98" s="13" t="s">
        <v>34</v>
      </c>
      <c r="AX98" s="13" t="s">
        <v>73</v>
      </c>
      <c r="AY98" s="234" t="s">
        <v>109</v>
      </c>
    </row>
    <row r="99" s="13" customFormat="1">
      <c r="A99" s="13"/>
      <c r="B99" s="223"/>
      <c r="C99" s="224"/>
      <c r="D99" s="225" t="s">
        <v>129</v>
      </c>
      <c r="E99" s="226" t="s">
        <v>21</v>
      </c>
      <c r="F99" s="227" t="s">
        <v>143</v>
      </c>
      <c r="G99" s="224"/>
      <c r="H99" s="228">
        <v>1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129</v>
      </c>
      <c r="AU99" s="234" t="s">
        <v>82</v>
      </c>
      <c r="AV99" s="13" t="s">
        <v>82</v>
      </c>
      <c r="AW99" s="13" t="s">
        <v>34</v>
      </c>
      <c r="AX99" s="13" t="s">
        <v>73</v>
      </c>
      <c r="AY99" s="234" t="s">
        <v>109</v>
      </c>
    </row>
    <row r="100" s="14" customFormat="1">
      <c r="A100" s="14"/>
      <c r="B100" s="235"/>
      <c r="C100" s="236"/>
      <c r="D100" s="225" t="s">
        <v>129</v>
      </c>
      <c r="E100" s="237" t="s">
        <v>21</v>
      </c>
      <c r="F100" s="238" t="s">
        <v>137</v>
      </c>
      <c r="G100" s="236"/>
      <c r="H100" s="239">
        <v>2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129</v>
      </c>
      <c r="AU100" s="245" t="s">
        <v>82</v>
      </c>
      <c r="AV100" s="14" t="s">
        <v>116</v>
      </c>
      <c r="AW100" s="14" t="s">
        <v>34</v>
      </c>
      <c r="AX100" s="14" t="s">
        <v>78</v>
      </c>
      <c r="AY100" s="245" t="s">
        <v>109</v>
      </c>
    </row>
    <row r="101" s="2" customFormat="1" ht="21.75" customHeight="1">
      <c r="A101" s="38"/>
      <c r="B101" s="39"/>
      <c r="C101" s="205" t="s">
        <v>144</v>
      </c>
      <c r="D101" s="205" t="s">
        <v>112</v>
      </c>
      <c r="E101" s="206" t="s">
        <v>145</v>
      </c>
      <c r="F101" s="207" t="s">
        <v>146</v>
      </c>
      <c r="G101" s="208" t="s">
        <v>124</v>
      </c>
      <c r="H101" s="209">
        <v>1</v>
      </c>
      <c r="I101" s="210"/>
      <c r="J101" s="211">
        <f>ROUND(I101*H101,2)</f>
        <v>0</v>
      </c>
      <c r="K101" s="207" t="s">
        <v>125</v>
      </c>
      <c r="L101" s="44"/>
      <c r="M101" s="212" t="s">
        <v>21</v>
      </c>
      <c r="N101" s="213" t="s">
        <v>46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6" t="s">
        <v>116</v>
      </c>
      <c r="AT101" s="216" t="s">
        <v>112</v>
      </c>
      <c r="AU101" s="216" t="s">
        <v>82</v>
      </c>
      <c r="AY101" s="17" t="s">
        <v>109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7" t="s">
        <v>116</v>
      </c>
      <c r="BK101" s="217">
        <f>ROUND(I101*H101,2)</f>
        <v>0</v>
      </c>
      <c r="BL101" s="17" t="s">
        <v>116</v>
      </c>
      <c r="BM101" s="216" t="s">
        <v>147</v>
      </c>
    </row>
    <row r="102" s="2" customFormat="1">
      <c r="A102" s="38"/>
      <c r="B102" s="39"/>
      <c r="C102" s="40"/>
      <c r="D102" s="218" t="s">
        <v>127</v>
      </c>
      <c r="E102" s="40"/>
      <c r="F102" s="219" t="s">
        <v>148</v>
      </c>
      <c r="G102" s="40"/>
      <c r="H102" s="40"/>
      <c r="I102" s="220"/>
      <c r="J102" s="40"/>
      <c r="K102" s="40"/>
      <c r="L102" s="44"/>
      <c r="M102" s="221"/>
      <c r="N102" s="222"/>
      <c r="O102" s="85"/>
      <c r="P102" s="85"/>
      <c r="Q102" s="85"/>
      <c r="R102" s="85"/>
      <c r="S102" s="85"/>
      <c r="T102" s="86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127</v>
      </c>
      <c r="AU102" s="17" t="s">
        <v>82</v>
      </c>
    </row>
    <row r="103" s="13" customFormat="1">
      <c r="A103" s="13"/>
      <c r="B103" s="223"/>
      <c r="C103" s="224"/>
      <c r="D103" s="225" t="s">
        <v>129</v>
      </c>
      <c r="E103" s="226" t="s">
        <v>21</v>
      </c>
      <c r="F103" s="227" t="s">
        <v>135</v>
      </c>
      <c r="G103" s="224"/>
      <c r="H103" s="228">
        <v>1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129</v>
      </c>
      <c r="AU103" s="234" t="s">
        <v>82</v>
      </c>
      <c r="AV103" s="13" t="s">
        <v>82</v>
      </c>
      <c r="AW103" s="13" t="s">
        <v>34</v>
      </c>
      <c r="AX103" s="13" t="s">
        <v>73</v>
      </c>
      <c r="AY103" s="234" t="s">
        <v>109</v>
      </c>
    </row>
    <row r="104" s="14" customFormat="1">
      <c r="A104" s="14"/>
      <c r="B104" s="235"/>
      <c r="C104" s="236"/>
      <c r="D104" s="225" t="s">
        <v>129</v>
      </c>
      <c r="E104" s="237" t="s">
        <v>21</v>
      </c>
      <c r="F104" s="238" t="s">
        <v>137</v>
      </c>
      <c r="G104" s="236"/>
      <c r="H104" s="239">
        <v>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129</v>
      </c>
      <c r="AU104" s="245" t="s">
        <v>82</v>
      </c>
      <c r="AV104" s="14" t="s">
        <v>116</v>
      </c>
      <c r="AW104" s="14" t="s">
        <v>34</v>
      </c>
      <c r="AX104" s="14" t="s">
        <v>78</v>
      </c>
      <c r="AY104" s="245" t="s">
        <v>109</v>
      </c>
    </row>
    <row r="105" s="2" customFormat="1" ht="21.75" customHeight="1">
      <c r="A105" s="38"/>
      <c r="B105" s="39"/>
      <c r="C105" s="205" t="s">
        <v>149</v>
      </c>
      <c r="D105" s="205" t="s">
        <v>112</v>
      </c>
      <c r="E105" s="206" t="s">
        <v>150</v>
      </c>
      <c r="F105" s="207" t="s">
        <v>151</v>
      </c>
      <c r="G105" s="208" t="s">
        <v>124</v>
      </c>
      <c r="H105" s="209">
        <v>2</v>
      </c>
      <c r="I105" s="210"/>
      <c r="J105" s="211">
        <f>ROUND(I105*H105,2)</f>
        <v>0</v>
      </c>
      <c r="K105" s="207" t="s">
        <v>125</v>
      </c>
      <c r="L105" s="44"/>
      <c r="M105" s="212" t="s">
        <v>21</v>
      </c>
      <c r="N105" s="213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6" t="s">
        <v>116</v>
      </c>
      <c r="AT105" s="216" t="s">
        <v>112</v>
      </c>
      <c r="AU105" s="216" t="s">
        <v>82</v>
      </c>
      <c r="AY105" s="17" t="s">
        <v>109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7" t="s">
        <v>116</v>
      </c>
      <c r="BK105" s="217">
        <f>ROUND(I105*H105,2)</f>
        <v>0</v>
      </c>
      <c r="BL105" s="17" t="s">
        <v>116</v>
      </c>
      <c r="BM105" s="216" t="s">
        <v>152</v>
      </c>
    </row>
    <row r="106" s="2" customFormat="1">
      <c r="A106" s="38"/>
      <c r="B106" s="39"/>
      <c r="C106" s="40"/>
      <c r="D106" s="218" t="s">
        <v>127</v>
      </c>
      <c r="E106" s="40"/>
      <c r="F106" s="219" t="s">
        <v>153</v>
      </c>
      <c r="G106" s="40"/>
      <c r="H106" s="40"/>
      <c r="I106" s="220"/>
      <c r="J106" s="40"/>
      <c r="K106" s="40"/>
      <c r="L106" s="44"/>
      <c r="M106" s="221"/>
      <c r="N106" s="222"/>
      <c r="O106" s="85"/>
      <c r="P106" s="85"/>
      <c r="Q106" s="85"/>
      <c r="R106" s="85"/>
      <c r="S106" s="85"/>
      <c r="T106" s="86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127</v>
      </c>
      <c r="AU106" s="17" t="s">
        <v>82</v>
      </c>
    </row>
    <row r="107" s="13" customFormat="1">
      <c r="A107" s="13"/>
      <c r="B107" s="223"/>
      <c r="C107" s="224"/>
      <c r="D107" s="225" t="s">
        <v>129</v>
      </c>
      <c r="E107" s="226" t="s">
        <v>21</v>
      </c>
      <c r="F107" s="227" t="s">
        <v>135</v>
      </c>
      <c r="G107" s="224"/>
      <c r="H107" s="228">
        <v>1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129</v>
      </c>
      <c r="AU107" s="234" t="s">
        <v>82</v>
      </c>
      <c r="AV107" s="13" t="s">
        <v>82</v>
      </c>
      <c r="AW107" s="13" t="s">
        <v>34</v>
      </c>
      <c r="AX107" s="13" t="s">
        <v>73</v>
      </c>
      <c r="AY107" s="234" t="s">
        <v>109</v>
      </c>
    </row>
    <row r="108" s="13" customFormat="1">
      <c r="A108" s="13"/>
      <c r="B108" s="223"/>
      <c r="C108" s="224"/>
      <c r="D108" s="225" t="s">
        <v>129</v>
      </c>
      <c r="E108" s="226" t="s">
        <v>21</v>
      </c>
      <c r="F108" s="227" t="s">
        <v>136</v>
      </c>
      <c r="G108" s="224"/>
      <c r="H108" s="228">
        <v>1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129</v>
      </c>
      <c r="AU108" s="234" t="s">
        <v>82</v>
      </c>
      <c r="AV108" s="13" t="s">
        <v>82</v>
      </c>
      <c r="AW108" s="13" t="s">
        <v>34</v>
      </c>
      <c r="AX108" s="13" t="s">
        <v>73</v>
      </c>
      <c r="AY108" s="234" t="s">
        <v>109</v>
      </c>
    </row>
    <row r="109" s="14" customFormat="1">
      <c r="A109" s="14"/>
      <c r="B109" s="235"/>
      <c r="C109" s="236"/>
      <c r="D109" s="225" t="s">
        <v>129</v>
      </c>
      <c r="E109" s="237" t="s">
        <v>21</v>
      </c>
      <c r="F109" s="238" t="s">
        <v>137</v>
      </c>
      <c r="G109" s="236"/>
      <c r="H109" s="239">
        <v>2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129</v>
      </c>
      <c r="AU109" s="245" t="s">
        <v>82</v>
      </c>
      <c r="AV109" s="14" t="s">
        <v>116</v>
      </c>
      <c r="AW109" s="14" t="s">
        <v>34</v>
      </c>
      <c r="AX109" s="14" t="s">
        <v>78</v>
      </c>
      <c r="AY109" s="245" t="s">
        <v>109</v>
      </c>
    </row>
    <row r="110" s="2" customFormat="1" ht="21.75" customHeight="1">
      <c r="A110" s="38"/>
      <c r="B110" s="39"/>
      <c r="C110" s="205" t="s">
        <v>154</v>
      </c>
      <c r="D110" s="205" t="s">
        <v>112</v>
      </c>
      <c r="E110" s="206" t="s">
        <v>155</v>
      </c>
      <c r="F110" s="207" t="s">
        <v>156</v>
      </c>
      <c r="G110" s="208" t="s">
        <v>124</v>
      </c>
      <c r="H110" s="209">
        <v>5</v>
      </c>
      <c r="I110" s="210"/>
      <c r="J110" s="211">
        <f>ROUND(I110*H110,2)</f>
        <v>0</v>
      </c>
      <c r="K110" s="207" t="s">
        <v>125</v>
      </c>
      <c r="L110" s="44"/>
      <c r="M110" s="212" t="s">
        <v>21</v>
      </c>
      <c r="N110" s="213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6" t="s">
        <v>116</v>
      </c>
      <c r="AT110" s="216" t="s">
        <v>112</v>
      </c>
      <c r="AU110" s="216" t="s">
        <v>82</v>
      </c>
      <c r="AY110" s="17" t="s">
        <v>109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7" t="s">
        <v>116</v>
      </c>
      <c r="BK110" s="217">
        <f>ROUND(I110*H110,2)</f>
        <v>0</v>
      </c>
      <c r="BL110" s="17" t="s">
        <v>116</v>
      </c>
      <c r="BM110" s="216" t="s">
        <v>157</v>
      </c>
    </row>
    <row r="111" s="2" customFormat="1">
      <c r="A111" s="38"/>
      <c r="B111" s="39"/>
      <c r="C111" s="40"/>
      <c r="D111" s="218" t="s">
        <v>127</v>
      </c>
      <c r="E111" s="40"/>
      <c r="F111" s="219" t="s">
        <v>158</v>
      </c>
      <c r="G111" s="40"/>
      <c r="H111" s="40"/>
      <c r="I111" s="220"/>
      <c r="J111" s="40"/>
      <c r="K111" s="40"/>
      <c r="L111" s="44"/>
      <c r="M111" s="221"/>
      <c r="N111" s="222"/>
      <c r="O111" s="85"/>
      <c r="P111" s="85"/>
      <c r="Q111" s="85"/>
      <c r="R111" s="85"/>
      <c r="S111" s="85"/>
      <c r="T111" s="86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127</v>
      </c>
      <c r="AU111" s="17" t="s">
        <v>82</v>
      </c>
    </row>
    <row r="112" s="13" customFormat="1">
      <c r="A112" s="13"/>
      <c r="B112" s="223"/>
      <c r="C112" s="224"/>
      <c r="D112" s="225" t="s">
        <v>129</v>
      </c>
      <c r="E112" s="226" t="s">
        <v>21</v>
      </c>
      <c r="F112" s="227" t="s">
        <v>159</v>
      </c>
      <c r="G112" s="224"/>
      <c r="H112" s="228">
        <v>2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129</v>
      </c>
      <c r="AU112" s="234" t="s">
        <v>82</v>
      </c>
      <c r="AV112" s="13" t="s">
        <v>82</v>
      </c>
      <c r="AW112" s="13" t="s">
        <v>34</v>
      </c>
      <c r="AX112" s="13" t="s">
        <v>73</v>
      </c>
      <c r="AY112" s="234" t="s">
        <v>109</v>
      </c>
    </row>
    <row r="113" s="13" customFormat="1">
      <c r="A113" s="13"/>
      <c r="B113" s="223"/>
      <c r="C113" s="224"/>
      <c r="D113" s="225" t="s">
        <v>129</v>
      </c>
      <c r="E113" s="226" t="s">
        <v>21</v>
      </c>
      <c r="F113" s="227" t="s">
        <v>160</v>
      </c>
      <c r="G113" s="224"/>
      <c r="H113" s="228">
        <v>3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129</v>
      </c>
      <c r="AU113" s="234" t="s">
        <v>82</v>
      </c>
      <c r="AV113" s="13" t="s">
        <v>82</v>
      </c>
      <c r="AW113" s="13" t="s">
        <v>34</v>
      </c>
      <c r="AX113" s="13" t="s">
        <v>73</v>
      </c>
      <c r="AY113" s="234" t="s">
        <v>109</v>
      </c>
    </row>
    <row r="114" s="14" customFormat="1">
      <c r="A114" s="14"/>
      <c r="B114" s="235"/>
      <c r="C114" s="236"/>
      <c r="D114" s="225" t="s">
        <v>129</v>
      </c>
      <c r="E114" s="237" t="s">
        <v>21</v>
      </c>
      <c r="F114" s="238" t="s">
        <v>137</v>
      </c>
      <c r="G114" s="236"/>
      <c r="H114" s="239">
        <v>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129</v>
      </c>
      <c r="AU114" s="245" t="s">
        <v>82</v>
      </c>
      <c r="AV114" s="14" t="s">
        <v>116</v>
      </c>
      <c r="AW114" s="14" t="s">
        <v>34</v>
      </c>
      <c r="AX114" s="14" t="s">
        <v>78</v>
      </c>
      <c r="AY114" s="245" t="s">
        <v>109</v>
      </c>
    </row>
    <row r="115" s="2" customFormat="1" ht="21.75" customHeight="1">
      <c r="A115" s="38"/>
      <c r="B115" s="39"/>
      <c r="C115" s="205" t="s">
        <v>161</v>
      </c>
      <c r="D115" s="205" t="s">
        <v>112</v>
      </c>
      <c r="E115" s="206" t="s">
        <v>162</v>
      </c>
      <c r="F115" s="207" t="s">
        <v>163</v>
      </c>
      <c r="G115" s="208" t="s">
        <v>124</v>
      </c>
      <c r="H115" s="209">
        <v>6</v>
      </c>
      <c r="I115" s="210"/>
      <c r="J115" s="211">
        <f>ROUND(I115*H115,2)</f>
        <v>0</v>
      </c>
      <c r="K115" s="207" t="s">
        <v>125</v>
      </c>
      <c r="L115" s="44"/>
      <c r="M115" s="212" t="s">
        <v>21</v>
      </c>
      <c r="N115" s="213" t="s">
        <v>46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6" t="s">
        <v>116</v>
      </c>
      <c r="AT115" s="216" t="s">
        <v>112</v>
      </c>
      <c r="AU115" s="216" t="s">
        <v>82</v>
      </c>
      <c r="AY115" s="17" t="s">
        <v>109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7" t="s">
        <v>116</v>
      </c>
      <c r="BK115" s="217">
        <f>ROUND(I115*H115,2)</f>
        <v>0</v>
      </c>
      <c r="BL115" s="17" t="s">
        <v>116</v>
      </c>
      <c r="BM115" s="216" t="s">
        <v>164</v>
      </c>
    </row>
    <row r="116" s="2" customFormat="1">
      <c r="A116" s="38"/>
      <c r="B116" s="39"/>
      <c r="C116" s="40"/>
      <c r="D116" s="218" t="s">
        <v>127</v>
      </c>
      <c r="E116" s="40"/>
      <c r="F116" s="219" t="s">
        <v>165</v>
      </c>
      <c r="G116" s="40"/>
      <c r="H116" s="40"/>
      <c r="I116" s="220"/>
      <c r="J116" s="40"/>
      <c r="K116" s="40"/>
      <c r="L116" s="44"/>
      <c r="M116" s="221"/>
      <c r="N116" s="222"/>
      <c r="O116" s="85"/>
      <c r="P116" s="85"/>
      <c r="Q116" s="85"/>
      <c r="R116" s="85"/>
      <c r="S116" s="85"/>
      <c r="T116" s="86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127</v>
      </c>
      <c r="AU116" s="17" t="s">
        <v>82</v>
      </c>
    </row>
    <row r="117" s="13" customFormat="1">
      <c r="A117" s="13"/>
      <c r="B117" s="223"/>
      <c r="C117" s="224"/>
      <c r="D117" s="225" t="s">
        <v>129</v>
      </c>
      <c r="E117" s="226" t="s">
        <v>21</v>
      </c>
      <c r="F117" s="227" t="s">
        <v>166</v>
      </c>
      <c r="G117" s="224"/>
      <c r="H117" s="228">
        <v>1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129</v>
      </c>
      <c r="AU117" s="234" t="s">
        <v>82</v>
      </c>
      <c r="AV117" s="13" t="s">
        <v>82</v>
      </c>
      <c r="AW117" s="13" t="s">
        <v>34</v>
      </c>
      <c r="AX117" s="13" t="s">
        <v>73</v>
      </c>
      <c r="AY117" s="234" t="s">
        <v>109</v>
      </c>
    </row>
    <row r="118" s="13" customFormat="1">
      <c r="A118" s="13"/>
      <c r="B118" s="223"/>
      <c r="C118" s="224"/>
      <c r="D118" s="225" t="s">
        <v>129</v>
      </c>
      <c r="E118" s="226" t="s">
        <v>21</v>
      </c>
      <c r="F118" s="227" t="s">
        <v>167</v>
      </c>
      <c r="G118" s="224"/>
      <c r="H118" s="228">
        <v>1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129</v>
      </c>
      <c r="AU118" s="234" t="s">
        <v>82</v>
      </c>
      <c r="AV118" s="13" t="s">
        <v>82</v>
      </c>
      <c r="AW118" s="13" t="s">
        <v>34</v>
      </c>
      <c r="AX118" s="13" t="s">
        <v>73</v>
      </c>
      <c r="AY118" s="234" t="s">
        <v>109</v>
      </c>
    </row>
    <row r="119" s="13" customFormat="1">
      <c r="A119" s="13"/>
      <c r="B119" s="223"/>
      <c r="C119" s="224"/>
      <c r="D119" s="225" t="s">
        <v>129</v>
      </c>
      <c r="E119" s="226" t="s">
        <v>21</v>
      </c>
      <c r="F119" s="227" t="s">
        <v>168</v>
      </c>
      <c r="G119" s="224"/>
      <c r="H119" s="228">
        <v>4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129</v>
      </c>
      <c r="AU119" s="234" t="s">
        <v>82</v>
      </c>
      <c r="AV119" s="13" t="s">
        <v>82</v>
      </c>
      <c r="AW119" s="13" t="s">
        <v>34</v>
      </c>
      <c r="AX119" s="13" t="s">
        <v>73</v>
      </c>
      <c r="AY119" s="234" t="s">
        <v>109</v>
      </c>
    </row>
    <row r="120" s="14" customFormat="1">
      <c r="A120" s="14"/>
      <c r="B120" s="235"/>
      <c r="C120" s="236"/>
      <c r="D120" s="225" t="s">
        <v>129</v>
      </c>
      <c r="E120" s="237" t="s">
        <v>21</v>
      </c>
      <c r="F120" s="238" t="s">
        <v>137</v>
      </c>
      <c r="G120" s="236"/>
      <c r="H120" s="239">
        <v>6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129</v>
      </c>
      <c r="AU120" s="245" t="s">
        <v>82</v>
      </c>
      <c r="AV120" s="14" t="s">
        <v>116</v>
      </c>
      <c r="AW120" s="14" t="s">
        <v>34</v>
      </c>
      <c r="AX120" s="14" t="s">
        <v>78</v>
      </c>
      <c r="AY120" s="245" t="s">
        <v>109</v>
      </c>
    </row>
    <row r="121" s="2" customFormat="1" ht="21.75" customHeight="1">
      <c r="A121" s="38"/>
      <c r="B121" s="39"/>
      <c r="C121" s="205" t="s">
        <v>116</v>
      </c>
      <c r="D121" s="205" t="s">
        <v>112</v>
      </c>
      <c r="E121" s="206" t="s">
        <v>169</v>
      </c>
      <c r="F121" s="207" t="s">
        <v>170</v>
      </c>
      <c r="G121" s="208" t="s">
        <v>124</v>
      </c>
      <c r="H121" s="209">
        <v>10</v>
      </c>
      <c r="I121" s="210"/>
      <c r="J121" s="211">
        <f>ROUND(I121*H121,2)</f>
        <v>0</v>
      </c>
      <c r="K121" s="207" t="s">
        <v>125</v>
      </c>
      <c r="L121" s="44"/>
      <c r="M121" s="212" t="s">
        <v>21</v>
      </c>
      <c r="N121" s="213" t="s">
        <v>46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6" t="s">
        <v>116</v>
      </c>
      <c r="AT121" s="216" t="s">
        <v>112</v>
      </c>
      <c r="AU121" s="216" t="s">
        <v>82</v>
      </c>
      <c r="AY121" s="17" t="s">
        <v>109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7" t="s">
        <v>116</v>
      </c>
      <c r="BK121" s="217">
        <f>ROUND(I121*H121,2)</f>
        <v>0</v>
      </c>
      <c r="BL121" s="17" t="s">
        <v>116</v>
      </c>
      <c r="BM121" s="216" t="s">
        <v>171</v>
      </c>
    </row>
    <row r="122" s="2" customFormat="1">
      <c r="A122" s="38"/>
      <c r="B122" s="39"/>
      <c r="C122" s="40"/>
      <c r="D122" s="218" t="s">
        <v>127</v>
      </c>
      <c r="E122" s="40"/>
      <c r="F122" s="219" t="s">
        <v>172</v>
      </c>
      <c r="G122" s="40"/>
      <c r="H122" s="40"/>
      <c r="I122" s="220"/>
      <c r="J122" s="40"/>
      <c r="K122" s="40"/>
      <c r="L122" s="44"/>
      <c r="M122" s="221"/>
      <c r="N122" s="222"/>
      <c r="O122" s="85"/>
      <c r="P122" s="85"/>
      <c r="Q122" s="85"/>
      <c r="R122" s="85"/>
      <c r="S122" s="85"/>
      <c r="T122" s="86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127</v>
      </c>
      <c r="AU122" s="17" t="s">
        <v>82</v>
      </c>
    </row>
    <row r="123" s="13" customFormat="1">
      <c r="A123" s="13"/>
      <c r="B123" s="223"/>
      <c r="C123" s="224"/>
      <c r="D123" s="225" t="s">
        <v>129</v>
      </c>
      <c r="E123" s="226" t="s">
        <v>21</v>
      </c>
      <c r="F123" s="227" t="s">
        <v>166</v>
      </c>
      <c r="G123" s="224"/>
      <c r="H123" s="228">
        <v>1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129</v>
      </c>
      <c r="AU123" s="234" t="s">
        <v>82</v>
      </c>
      <c r="AV123" s="13" t="s">
        <v>82</v>
      </c>
      <c r="AW123" s="13" t="s">
        <v>34</v>
      </c>
      <c r="AX123" s="13" t="s">
        <v>73</v>
      </c>
      <c r="AY123" s="234" t="s">
        <v>109</v>
      </c>
    </row>
    <row r="124" s="13" customFormat="1">
      <c r="A124" s="13"/>
      <c r="B124" s="223"/>
      <c r="C124" s="224"/>
      <c r="D124" s="225" t="s">
        <v>129</v>
      </c>
      <c r="E124" s="226" t="s">
        <v>21</v>
      </c>
      <c r="F124" s="227" t="s">
        <v>173</v>
      </c>
      <c r="G124" s="224"/>
      <c r="H124" s="228">
        <v>1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129</v>
      </c>
      <c r="AU124" s="234" t="s">
        <v>82</v>
      </c>
      <c r="AV124" s="13" t="s">
        <v>82</v>
      </c>
      <c r="AW124" s="13" t="s">
        <v>34</v>
      </c>
      <c r="AX124" s="13" t="s">
        <v>73</v>
      </c>
      <c r="AY124" s="234" t="s">
        <v>109</v>
      </c>
    </row>
    <row r="125" s="13" customFormat="1">
      <c r="A125" s="13"/>
      <c r="B125" s="223"/>
      <c r="C125" s="224"/>
      <c r="D125" s="225" t="s">
        <v>129</v>
      </c>
      <c r="E125" s="226" t="s">
        <v>21</v>
      </c>
      <c r="F125" s="227" t="s">
        <v>174</v>
      </c>
      <c r="G125" s="224"/>
      <c r="H125" s="228">
        <v>1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129</v>
      </c>
      <c r="AU125" s="234" t="s">
        <v>82</v>
      </c>
      <c r="AV125" s="13" t="s">
        <v>82</v>
      </c>
      <c r="AW125" s="13" t="s">
        <v>34</v>
      </c>
      <c r="AX125" s="13" t="s">
        <v>73</v>
      </c>
      <c r="AY125" s="234" t="s">
        <v>109</v>
      </c>
    </row>
    <row r="126" s="13" customFormat="1">
      <c r="A126" s="13"/>
      <c r="B126" s="223"/>
      <c r="C126" s="224"/>
      <c r="D126" s="225" t="s">
        <v>129</v>
      </c>
      <c r="E126" s="226" t="s">
        <v>21</v>
      </c>
      <c r="F126" s="227" t="s">
        <v>175</v>
      </c>
      <c r="G126" s="224"/>
      <c r="H126" s="228">
        <v>3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129</v>
      </c>
      <c r="AU126" s="234" t="s">
        <v>82</v>
      </c>
      <c r="AV126" s="13" t="s">
        <v>82</v>
      </c>
      <c r="AW126" s="13" t="s">
        <v>34</v>
      </c>
      <c r="AX126" s="13" t="s">
        <v>73</v>
      </c>
      <c r="AY126" s="234" t="s">
        <v>109</v>
      </c>
    </row>
    <row r="127" s="13" customFormat="1">
      <c r="A127" s="13"/>
      <c r="B127" s="223"/>
      <c r="C127" s="224"/>
      <c r="D127" s="225" t="s">
        <v>129</v>
      </c>
      <c r="E127" s="226" t="s">
        <v>21</v>
      </c>
      <c r="F127" s="227" t="s">
        <v>176</v>
      </c>
      <c r="G127" s="224"/>
      <c r="H127" s="228">
        <v>1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129</v>
      </c>
      <c r="AU127" s="234" t="s">
        <v>82</v>
      </c>
      <c r="AV127" s="13" t="s">
        <v>82</v>
      </c>
      <c r="AW127" s="13" t="s">
        <v>34</v>
      </c>
      <c r="AX127" s="13" t="s">
        <v>73</v>
      </c>
      <c r="AY127" s="234" t="s">
        <v>109</v>
      </c>
    </row>
    <row r="128" s="13" customFormat="1">
      <c r="A128" s="13"/>
      <c r="B128" s="223"/>
      <c r="C128" s="224"/>
      <c r="D128" s="225" t="s">
        <v>129</v>
      </c>
      <c r="E128" s="226" t="s">
        <v>21</v>
      </c>
      <c r="F128" s="227" t="s">
        <v>177</v>
      </c>
      <c r="G128" s="224"/>
      <c r="H128" s="228">
        <v>1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129</v>
      </c>
      <c r="AU128" s="234" t="s">
        <v>82</v>
      </c>
      <c r="AV128" s="13" t="s">
        <v>82</v>
      </c>
      <c r="AW128" s="13" t="s">
        <v>34</v>
      </c>
      <c r="AX128" s="13" t="s">
        <v>73</v>
      </c>
      <c r="AY128" s="234" t="s">
        <v>109</v>
      </c>
    </row>
    <row r="129" s="13" customFormat="1">
      <c r="A129" s="13"/>
      <c r="B129" s="223"/>
      <c r="C129" s="224"/>
      <c r="D129" s="225" t="s">
        <v>129</v>
      </c>
      <c r="E129" s="226" t="s">
        <v>21</v>
      </c>
      <c r="F129" s="227" t="s">
        <v>178</v>
      </c>
      <c r="G129" s="224"/>
      <c r="H129" s="228">
        <v>2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129</v>
      </c>
      <c r="AU129" s="234" t="s">
        <v>82</v>
      </c>
      <c r="AV129" s="13" t="s">
        <v>82</v>
      </c>
      <c r="AW129" s="13" t="s">
        <v>34</v>
      </c>
      <c r="AX129" s="13" t="s">
        <v>73</v>
      </c>
      <c r="AY129" s="234" t="s">
        <v>109</v>
      </c>
    </row>
    <row r="130" s="14" customFormat="1">
      <c r="A130" s="14"/>
      <c r="B130" s="235"/>
      <c r="C130" s="236"/>
      <c r="D130" s="225" t="s">
        <v>129</v>
      </c>
      <c r="E130" s="237" t="s">
        <v>21</v>
      </c>
      <c r="F130" s="238" t="s">
        <v>137</v>
      </c>
      <c r="G130" s="236"/>
      <c r="H130" s="239">
        <v>10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129</v>
      </c>
      <c r="AU130" s="245" t="s">
        <v>82</v>
      </c>
      <c r="AV130" s="14" t="s">
        <v>116</v>
      </c>
      <c r="AW130" s="14" t="s">
        <v>34</v>
      </c>
      <c r="AX130" s="14" t="s">
        <v>78</v>
      </c>
      <c r="AY130" s="245" t="s">
        <v>109</v>
      </c>
    </row>
    <row r="131" s="2" customFormat="1" ht="21.75" customHeight="1">
      <c r="A131" s="38"/>
      <c r="B131" s="39"/>
      <c r="C131" s="205" t="s">
        <v>179</v>
      </c>
      <c r="D131" s="205" t="s">
        <v>112</v>
      </c>
      <c r="E131" s="206" t="s">
        <v>180</v>
      </c>
      <c r="F131" s="207" t="s">
        <v>181</v>
      </c>
      <c r="G131" s="208" t="s">
        <v>124</v>
      </c>
      <c r="H131" s="209">
        <v>3</v>
      </c>
      <c r="I131" s="210"/>
      <c r="J131" s="211">
        <f>ROUND(I131*H131,2)</f>
        <v>0</v>
      </c>
      <c r="K131" s="207" t="s">
        <v>125</v>
      </c>
      <c r="L131" s="44"/>
      <c r="M131" s="212" t="s">
        <v>21</v>
      </c>
      <c r="N131" s="213" t="s">
        <v>46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6" t="s">
        <v>116</v>
      </c>
      <c r="AT131" s="216" t="s">
        <v>112</v>
      </c>
      <c r="AU131" s="216" t="s">
        <v>82</v>
      </c>
      <c r="AY131" s="17" t="s">
        <v>109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7" t="s">
        <v>116</v>
      </c>
      <c r="BK131" s="217">
        <f>ROUND(I131*H131,2)</f>
        <v>0</v>
      </c>
      <c r="BL131" s="17" t="s">
        <v>116</v>
      </c>
      <c r="BM131" s="216" t="s">
        <v>182</v>
      </c>
    </row>
    <row r="132" s="2" customFormat="1">
      <c r="A132" s="38"/>
      <c r="B132" s="39"/>
      <c r="C132" s="40"/>
      <c r="D132" s="218" t="s">
        <v>127</v>
      </c>
      <c r="E132" s="40"/>
      <c r="F132" s="219" t="s">
        <v>183</v>
      </c>
      <c r="G132" s="40"/>
      <c r="H132" s="40"/>
      <c r="I132" s="220"/>
      <c r="J132" s="40"/>
      <c r="K132" s="40"/>
      <c r="L132" s="44"/>
      <c r="M132" s="221"/>
      <c r="N132" s="222"/>
      <c r="O132" s="85"/>
      <c r="P132" s="85"/>
      <c r="Q132" s="85"/>
      <c r="R132" s="85"/>
      <c r="S132" s="85"/>
      <c r="T132" s="86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127</v>
      </c>
      <c r="AU132" s="17" t="s">
        <v>82</v>
      </c>
    </row>
    <row r="133" s="13" customFormat="1">
      <c r="A133" s="13"/>
      <c r="B133" s="223"/>
      <c r="C133" s="224"/>
      <c r="D133" s="225" t="s">
        <v>129</v>
      </c>
      <c r="E133" s="226" t="s">
        <v>21</v>
      </c>
      <c r="F133" s="227" t="s">
        <v>184</v>
      </c>
      <c r="G133" s="224"/>
      <c r="H133" s="228">
        <v>1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129</v>
      </c>
      <c r="AU133" s="234" t="s">
        <v>82</v>
      </c>
      <c r="AV133" s="13" t="s">
        <v>82</v>
      </c>
      <c r="AW133" s="13" t="s">
        <v>34</v>
      </c>
      <c r="AX133" s="13" t="s">
        <v>73</v>
      </c>
      <c r="AY133" s="234" t="s">
        <v>109</v>
      </c>
    </row>
    <row r="134" s="13" customFormat="1">
      <c r="A134" s="13"/>
      <c r="B134" s="223"/>
      <c r="C134" s="224"/>
      <c r="D134" s="225" t="s">
        <v>129</v>
      </c>
      <c r="E134" s="226" t="s">
        <v>21</v>
      </c>
      <c r="F134" s="227" t="s">
        <v>185</v>
      </c>
      <c r="G134" s="224"/>
      <c r="H134" s="228">
        <v>2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129</v>
      </c>
      <c r="AU134" s="234" t="s">
        <v>82</v>
      </c>
      <c r="AV134" s="13" t="s">
        <v>82</v>
      </c>
      <c r="AW134" s="13" t="s">
        <v>34</v>
      </c>
      <c r="AX134" s="13" t="s">
        <v>73</v>
      </c>
      <c r="AY134" s="234" t="s">
        <v>109</v>
      </c>
    </row>
    <row r="135" s="14" customFormat="1">
      <c r="A135" s="14"/>
      <c r="B135" s="235"/>
      <c r="C135" s="236"/>
      <c r="D135" s="225" t="s">
        <v>129</v>
      </c>
      <c r="E135" s="237" t="s">
        <v>21</v>
      </c>
      <c r="F135" s="238" t="s">
        <v>137</v>
      </c>
      <c r="G135" s="236"/>
      <c r="H135" s="239">
        <v>3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129</v>
      </c>
      <c r="AU135" s="245" t="s">
        <v>82</v>
      </c>
      <c r="AV135" s="14" t="s">
        <v>116</v>
      </c>
      <c r="AW135" s="14" t="s">
        <v>34</v>
      </c>
      <c r="AX135" s="14" t="s">
        <v>78</v>
      </c>
      <c r="AY135" s="245" t="s">
        <v>109</v>
      </c>
    </row>
    <row r="136" s="2" customFormat="1" ht="21.75" customHeight="1">
      <c r="A136" s="38"/>
      <c r="B136" s="39"/>
      <c r="C136" s="205" t="s">
        <v>186</v>
      </c>
      <c r="D136" s="205" t="s">
        <v>112</v>
      </c>
      <c r="E136" s="206" t="s">
        <v>187</v>
      </c>
      <c r="F136" s="207" t="s">
        <v>188</v>
      </c>
      <c r="G136" s="208" t="s">
        <v>124</v>
      </c>
      <c r="H136" s="209">
        <v>1</v>
      </c>
      <c r="I136" s="210"/>
      <c r="J136" s="211">
        <f>ROUND(I136*H136,2)</f>
        <v>0</v>
      </c>
      <c r="K136" s="207" t="s">
        <v>125</v>
      </c>
      <c r="L136" s="44"/>
      <c r="M136" s="212" t="s">
        <v>21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6" t="s">
        <v>116</v>
      </c>
      <c r="AT136" s="216" t="s">
        <v>112</v>
      </c>
      <c r="AU136" s="216" t="s">
        <v>82</v>
      </c>
      <c r="AY136" s="17" t="s">
        <v>109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7" t="s">
        <v>116</v>
      </c>
      <c r="BK136" s="217">
        <f>ROUND(I136*H136,2)</f>
        <v>0</v>
      </c>
      <c r="BL136" s="17" t="s">
        <v>116</v>
      </c>
      <c r="BM136" s="216" t="s">
        <v>189</v>
      </c>
    </row>
    <row r="137" s="2" customFormat="1">
      <c r="A137" s="38"/>
      <c r="B137" s="39"/>
      <c r="C137" s="40"/>
      <c r="D137" s="218" t="s">
        <v>127</v>
      </c>
      <c r="E137" s="40"/>
      <c r="F137" s="219" t="s">
        <v>190</v>
      </c>
      <c r="G137" s="40"/>
      <c r="H137" s="40"/>
      <c r="I137" s="220"/>
      <c r="J137" s="40"/>
      <c r="K137" s="40"/>
      <c r="L137" s="44"/>
      <c r="M137" s="221"/>
      <c r="N137" s="222"/>
      <c r="O137" s="85"/>
      <c r="P137" s="85"/>
      <c r="Q137" s="85"/>
      <c r="R137" s="85"/>
      <c r="S137" s="85"/>
      <c r="T137" s="86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127</v>
      </c>
      <c r="AU137" s="17" t="s">
        <v>82</v>
      </c>
    </row>
    <row r="138" s="13" customFormat="1">
      <c r="A138" s="13"/>
      <c r="B138" s="223"/>
      <c r="C138" s="224"/>
      <c r="D138" s="225" t="s">
        <v>129</v>
      </c>
      <c r="E138" s="226" t="s">
        <v>21</v>
      </c>
      <c r="F138" s="227" t="s">
        <v>191</v>
      </c>
      <c r="G138" s="224"/>
      <c r="H138" s="228">
        <v>1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129</v>
      </c>
      <c r="AU138" s="234" t="s">
        <v>82</v>
      </c>
      <c r="AV138" s="13" t="s">
        <v>82</v>
      </c>
      <c r="AW138" s="13" t="s">
        <v>34</v>
      </c>
      <c r="AX138" s="13" t="s">
        <v>73</v>
      </c>
      <c r="AY138" s="234" t="s">
        <v>109</v>
      </c>
    </row>
    <row r="139" s="14" customFormat="1">
      <c r="A139" s="14"/>
      <c r="B139" s="235"/>
      <c r="C139" s="236"/>
      <c r="D139" s="225" t="s">
        <v>129</v>
      </c>
      <c r="E139" s="237" t="s">
        <v>21</v>
      </c>
      <c r="F139" s="238" t="s">
        <v>137</v>
      </c>
      <c r="G139" s="236"/>
      <c r="H139" s="239">
        <v>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129</v>
      </c>
      <c r="AU139" s="245" t="s">
        <v>82</v>
      </c>
      <c r="AV139" s="14" t="s">
        <v>116</v>
      </c>
      <c r="AW139" s="14" t="s">
        <v>34</v>
      </c>
      <c r="AX139" s="14" t="s">
        <v>78</v>
      </c>
      <c r="AY139" s="245" t="s">
        <v>109</v>
      </c>
    </row>
    <row r="140" s="2" customFormat="1" ht="21.75" customHeight="1">
      <c r="A140" s="38"/>
      <c r="B140" s="39"/>
      <c r="C140" s="205" t="s">
        <v>192</v>
      </c>
      <c r="D140" s="205" t="s">
        <v>112</v>
      </c>
      <c r="E140" s="206" t="s">
        <v>193</v>
      </c>
      <c r="F140" s="207" t="s">
        <v>194</v>
      </c>
      <c r="G140" s="208" t="s">
        <v>124</v>
      </c>
      <c r="H140" s="209">
        <v>1</v>
      </c>
      <c r="I140" s="210"/>
      <c r="J140" s="211">
        <f>ROUND(I140*H140,2)</f>
        <v>0</v>
      </c>
      <c r="K140" s="207" t="s">
        <v>125</v>
      </c>
      <c r="L140" s="44"/>
      <c r="M140" s="212" t="s">
        <v>21</v>
      </c>
      <c r="N140" s="213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6" t="s">
        <v>116</v>
      </c>
      <c r="AT140" s="216" t="s">
        <v>112</v>
      </c>
      <c r="AU140" s="216" t="s">
        <v>82</v>
      </c>
      <c r="AY140" s="17" t="s">
        <v>109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7" t="s">
        <v>116</v>
      </c>
      <c r="BK140" s="217">
        <f>ROUND(I140*H140,2)</f>
        <v>0</v>
      </c>
      <c r="BL140" s="17" t="s">
        <v>116</v>
      </c>
      <c r="BM140" s="216" t="s">
        <v>195</v>
      </c>
    </row>
    <row r="141" s="2" customFormat="1">
      <c r="A141" s="38"/>
      <c r="B141" s="39"/>
      <c r="C141" s="40"/>
      <c r="D141" s="218" t="s">
        <v>127</v>
      </c>
      <c r="E141" s="40"/>
      <c r="F141" s="219" t="s">
        <v>196</v>
      </c>
      <c r="G141" s="40"/>
      <c r="H141" s="40"/>
      <c r="I141" s="220"/>
      <c r="J141" s="40"/>
      <c r="K141" s="40"/>
      <c r="L141" s="44"/>
      <c r="M141" s="221"/>
      <c r="N141" s="222"/>
      <c r="O141" s="85"/>
      <c r="P141" s="85"/>
      <c r="Q141" s="85"/>
      <c r="R141" s="85"/>
      <c r="S141" s="85"/>
      <c r="T141" s="86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127</v>
      </c>
      <c r="AU141" s="17" t="s">
        <v>82</v>
      </c>
    </row>
    <row r="142" s="13" customFormat="1">
      <c r="A142" s="13"/>
      <c r="B142" s="223"/>
      <c r="C142" s="224"/>
      <c r="D142" s="225" t="s">
        <v>129</v>
      </c>
      <c r="E142" s="226" t="s">
        <v>21</v>
      </c>
      <c r="F142" s="227" t="s">
        <v>197</v>
      </c>
      <c r="G142" s="224"/>
      <c r="H142" s="228">
        <v>1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129</v>
      </c>
      <c r="AU142" s="234" t="s">
        <v>82</v>
      </c>
      <c r="AV142" s="13" t="s">
        <v>82</v>
      </c>
      <c r="AW142" s="13" t="s">
        <v>34</v>
      </c>
      <c r="AX142" s="13" t="s">
        <v>78</v>
      </c>
      <c r="AY142" s="234" t="s">
        <v>109</v>
      </c>
    </row>
    <row r="143" s="2" customFormat="1" ht="21.75" customHeight="1">
      <c r="A143" s="38"/>
      <c r="B143" s="39"/>
      <c r="C143" s="205" t="s">
        <v>198</v>
      </c>
      <c r="D143" s="205" t="s">
        <v>112</v>
      </c>
      <c r="E143" s="206" t="s">
        <v>199</v>
      </c>
      <c r="F143" s="207" t="s">
        <v>200</v>
      </c>
      <c r="G143" s="208" t="s">
        <v>124</v>
      </c>
      <c r="H143" s="209">
        <v>1</v>
      </c>
      <c r="I143" s="210"/>
      <c r="J143" s="211">
        <f>ROUND(I143*H143,2)</f>
        <v>0</v>
      </c>
      <c r="K143" s="207" t="s">
        <v>125</v>
      </c>
      <c r="L143" s="44"/>
      <c r="M143" s="212" t="s">
        <v>21</v>
      </c>
      <c r="N143" s="213" t="s">
        <v>46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6" t="s">
        <v>116</v>
      </c>
      <c r="AT143" s="216" t="s">
        <v>112</v>
      </c>
      <c r="AU143" s="216" t="s">
        <v>82</v>
      </c>
      <c r="AY143" s="17" t="s">
        <v>109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7" t="s">
        <v>116</v>
      </c>
      <c r="BK143" s="217">
        <f>ROUND(I143*H143,2)</f>
        <v>0</v>
      </c>
      <c r="BL143" s="17" t="s">
        <v>116</v>
      </c>
      <c r="BM143" s="216" t="s">
        <v>201</v>
      </c>
    </row>
    <row r="144" s="2" customFormat="1">
      <c r="A144" s="38"/>
      <c r="B144" s="39"/>
      <c r="C144" s="40"/>
      <c r="D144" s="218" t="s">
        <v>127</v>
      </c>
      <c r="E144" s="40"/>
      <c r="F144" s="219" t="s">
        <v>202</v>
      </c>
      <c r="G144" s="40"/>
      <c r="H144" s="40"/>
      <c r="I144" s="220"/>
      <c r="J144" s="40"/>
      <c r="K144" s="40"/>
      <c r="L144" s="44"/>
      <c r="M144" s="221"/>
      <c r="N144" s="222"/>
      <c r="O144" s="85"/>
      <c r="P144" s="85"/>
      <c r="Q144" s="85"/>
      <c r="R144" s="85"/>
      <c r="S144" s="85"/>
      <c r="T144" s="86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127</v>
      </c>
      <c r="AU144" s="17" t="s">
        <v>82</v>
      </c>
    </row>
    <row r="145" s="13" customFormat="1">
      <c r="A145" s="13"/>
      <c r="B145" s="223"/>
      <c r="C145" s="224"/>
      <c r="D145" s="225" t="s">
        <v>129</v>
      </c>
      <c r="E145" s="226" t="s">
        <v>21</v>
      </c>
      <c r="F145" s="227" t="s">
        <v>203</v>
      </c>
      <c r="G145" s="224"/>
      <c r="H145" s="228">
        <v>1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129</v>
      </c>
      <c r="AU145" s="234" t="s">
        <v>82</v>
      </c>
      <c r="AV145" s="13" t="s">
        <v>82</v>
      </c>
      <c r="AW145" s="13" t="s">
        <v>34</v>
      </c>
      <c r="AX145" s="13" t="s">
        <v>73</v>
      </c>
      <c r="AY145" s="234" t="s">
        <v>109</v>
      </c>
    </row>
    <row r="146" s="14" customFormat="1">
      <c r="A146" s="14"/>
      <c r="B146" s="235"/>
      <c r="C146" s="236"/>
      <c r="D146" s="225" t="s">
        <v>129</v>
      </c>
      <c r="E146" s="237" t="s">
        <v>21</v>
      </c>
      <c r="F146" s="238" t="s">
        <v>137</v>
      </c>
      <c r="G146" s="236"/>
      <c r="H146" s="239">
        <v>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129</v>
      </c>
      <c r="AU146" s="245" t="s">
        <v>82</v>
      </c>
      <c r="AV146" s="14" t="s">
        <v>116</v>
      </c>
      <c r="AW146" s="14" t="s">
        <v>34</v>
      </c>
      <c r="AX146" s="14" t="s">
        <v>78</v>
      </c>
      <c r="AY146" s="245" t="s">
        <v>109</v>
      </c>
    </row>
    <row r="147" s="2" customFormat="1" ht="24.15" customHeight="1">
      <c r="A147" s="38"/>
      <c r="B147" s="39"/>
      <c r="C147" s="205" t="s">
        <v>204</v>
      </c>
      <c r="D147" s="205" t="s">
        <v>112</v>
      </c>
      <c r="E147" s="206" t="s">
        <v>205</v>
      </c>
      <c r="F147" s="207" t="s">
        <v>206</v>
      </c>
      <c r="G147" s="208" t="s">
        <v>124</v>
      </c>
      <c r="H147" s="209">
        <v>1</v>
      </c>
      <c r="I147" s="210"/>
      <c r="J147" s="211">
        <f>ROUND(I147*H147,2)</f>
        <v>0</v>
      </c>
      <c r="K147" s="207" t="s">
        <v>125</v>
      </c>
      <c r="L147" s="44"/>
      <c r="M147" s="212" t="s">
        <v>21</v>
      </c>
      <c r="N147" s="213" t="s">
        <v>46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6" t="s">
        <v>116</v>
      </c>
      <c r="AT147" s="216" t="s">
        <v>112</v>
      </c>
      <c r="AU147" s="216" t="s">
        <v>82</v>
      </c>
      <c r="AY147" s="17" t="s">
        <v>109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7" t="s">
        <v>116</v>
      </c>
      <c r="BK147" s="217">
        <f>ROUND(I147*H147,2)</f>
        <v>0</v>
      </c>
      <c r="BL147" s="17" t="s">
        <v>116</v>
      </c>
      <c r="BM147" s="216" t="s">
        <v>207</v>
      </c>
    </row>
    <row r="148" s="2" customFormat="1">
      <c r="A148" s="38"/>
      <c r="B148" s="39"/>
      <c r="C148" s="40"/>
      <c r="D148" s="218" t="s">
        <v>127</v>
      </c>
      <c r="E148" s="40"/>
      <c r="F148" s="219" t="s">
        <v>208</v>
      </c>
      <c r="G148" s="40"/>
      <c r="H148" s="40"/>
      <c r="I148" s="220"/>
      <c r="J148" s="40"/>
      <c r="K148" s="40"/>
      <c r="L148" s="44"/>
      <c r="M148" s="221"/>
      <c r="N148" s="222"/>
      <c r="O148" s="85"/>
      <c r="P148" s="85"/>
      <c r="Q148" s="85"/>
      <c r="R148" s="85"/>
      <c r="S148" s="85"/>
      <c r="T148" s="86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127</v>
      </c>
      <c r="AU148" s="17" t="s">
        <v>82</v>
      </c>
    </row>
    <row r="149" s="13" customFormat="1">
      <c r="A149" s="13"/>
      <c r="B149" s="223"/>
      <c r="C149" s="224"/>
      <c r="D149" s="225" t="s">
        <v>129</v>
      </c>
      <c r="E149" s="226" t="s">
        <v>21</v>
      </c>
      <c r="F149" s="227" t="s">
        <v>209</v>
      </c>
      <c r="G149" s="224"/>
      <c r="H149" s="228">
        <v>1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129</v>
      </c>
      <c r="AU149" s="234" t="s">
        <v>82</v>
      </c>
      <c r="AV149" s="13" t="s">
        <v>82</v>
      </c>
      <c r="AW149" s="13" t="s">
        <v>34</v>
      </c>
      <c r="AX149" s="13" t="s">
        <v>73</v>
      </c>
      <c r="AY149" s="234" t="s">
        <v>109</v>
      </c>
    </row>
    <row r="150" s="14" customFormat="1">
      <c r="A150" s="14"/>
      <c r="B150" s="235"/>
      <c r="C150" s="236"/>
      <c r="D150" s="225" t="s">
        <v>129</v>
      </c>
      <c r="E150" s="237" t="s">
        <v>21</v>
      </c>
      <c r="F150" s="238" t="s">
        <v>137</v>
      </c>
      <c r="G150" s="236"/>
      <c r="H150" s="239">
        <v>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129</v>
      </c>
      <c r="AU150" s="245" t="s">
        <v>82</v>
      </c>
      <c r="AV150" s="14" t="s">
        <v>116</v>
      </c>
      <c r="AW150" s="14" t="s">
        <v>34</v>
      </c>
      <c r="AX150" s="14" t="s">
        <v>78</v>
      </c>
      <c r="AY150" s="245" t="s">
        <v>109</v>
      </c>
    </row>
    <row r="151" s="2" customFormat="1" ht="24.15" customHeight="1">
      <c r="A151" s="38"/>
      <c r="B151" s="39"/>
      <c r="C151" s="205" t="s">
        <v>82</v>
      </c>
      <c r="D151" s="205" t="s">
        <v>112</v>
      </c>
      <c r="E151" s="206" t="s">
        <v>210</v>
      </c>
      <c r="F151" s="207" t="s">
        <v>211</v>
      </c>
      <c r="G151" s="208" t="s">
        <v>124</v>
      </c>
      <c r="H151" s="209">
        <v>2</v>
      </c>
      <c r="I151" s="210"/>
      <c r="J151" s="211">
        <f>ROUND(I151*H151,2)</f>
        <v>0</v>
      </c>
      <c r="K151" s="207" t="s">
        <v>125</v>
      </c>
      <c r="L151" s="44"/>
      <c r="M151" s="212" t="s">
        <v>21</v>
      </c>
      <c r="N151" s="213" t="s">
        <v>46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6" t="s">
        <v>116</v>
      </c>
      <c r="AT151" s="216" t="s">
        <v>112</v>
      </c>
      <c r="AU151" s="216" t="s">
        <v>82</v>
      </c>
      <c r="AY151" s="17" t="s">
        <v>109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7" t="s">
        <v>116</v>
      </c>
      <c r="BK151" s="217">
        <f>ROUND(I151*H151,2)</f>
        <v>0</v>
      </c>
      <c r="BL151" s="17" t="s">
        <v>116</v>
      </c>
      <c r="BM151" s="216" t="s">
        <v>212</v>
      </c>
    </row>
    <row r="152" s="2" customFormat="1">
      <c r="A152" s="38"/>
      <c r="B152" s="39"/>
      <c r="C152" s="40"/>
      <c r="D152" s="218" t="s">
        <v>127</v>
      </c>
      <c r="E152" s="40"/>
      <c r="F152" s="219" t="s">
        <v>213</v>
      </c>
      <c r="G152" s="40"/>
      <c r="H152" s="40"/>
      <c r="I152" s="220"/>
      <c r="J152" s="40"/>
      <c r="K152" s="40"/>
      <c r="L152" s="44"/>
      <c r="M152" s="221"/>
      <c r="N152" s="222"/>
      <c r="O152" s="85"/>
      <c r="P152" s="85"/>
      <c r="Q152" s="85"/>
      <c r="R152" s="85"/>
      <c r="S152" s="85"/>
      <c r="T152" s="86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127</v>
      </c>
      <c r="AU152" s="17" t="s">
        <v>82</v>
      </c>
    </row>
    <row r="153" s="13" customFormat="1">
      <c r="A153" s="13"/>
      <c r="B153" s="223"/>
      <c r="C153" s="224"/>
      <c r="D153" s="225" t="s">
        <v>129</v>
      </c>
      <c r="E153" s="226" t="s">
        <v>21</v>
      </c>
      <c r="F153" s="227" t="s">
        <v>214</v>
      </c>
      <c r="G153" s="224"/>
      <c r="H153" s="228">
        <v>1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129</v>
      </c>
      <c r="AU153" s="234" t="s">
        <v>82</v>
      </c>
      <c r="AV153" s="13" t="s">
        <v>82</v>
      </c>
      <c r="AW153" s="13" t="s">
        <v>34</v>
      </c>
      <c r="AX153" s="13" t="s">
        <v>73</v>
      </c>
      <c r="AY153" s="234" t="s">
        <v>109</v>
      </c>
    </row>
    <row r="154" s="13" customFormat="1">
      <c r="A154" s="13"/>
      <c r="B154" s="223"/>
      <c r="C154" s="224"/>
      <c r="D154" s="225" t="s">
        <v>129</v>
      </c>
      <c r="E154" s="226" t="s">
        <v>21</v>
      </c>
      <c r="F154" s="227" t="s">
        <v>215</v>
      </c>
      <c r="G154" s="224"/>
      <c r="H154" s="228">
        <v>1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129</v>
      </c>
      <c r="AU154" s="234" t="s">
        <v>82</v>
      </c>
      <c r="AV154" s="13" t="s">
        <v>82</v>
      </c>
      <c r="AW154" s="13" t="s">
        <v>34</v>
      </c>
      <c r="AX154" s="13" t="s">
        <v>73</v>
      </c>
      <c r="AY154" s="234" t="s">
        <v>109</v>
      </c>
    </row>
    <row r="155" s="14" customFormat="1">
      <c r="A155" s="14"/>
      <c r="B155" s="235"/>
      <c r="C155" s="236"/>
      <c r="D155" s="225" t="s">
        <v>129</v>
      </c>
      <c r="E155" s="237" t="s">
        <v>21</v>
      </c>
      <c r="F155" s="238" t="s">
        <v>137</v>
      </c>
      <c r="G155" s="236"/>
      <c r="H155" s="239">
        <v>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129</v>
      </c>
      <c r="AU155" s="245" t="s">
        <v>82</v>
      </c>
      <c r="AV155" s="14" t="s">
        <v>116</v>
      </c>
      <c r="AW155" s="14" t="s">
        <v>34</v>
      </c>
      <c r="AX155" s="14" t="s">
        <v>78</v>
      </c>
      <c r="AY155" s="245" t="s">
        <v>109</v>
      </c>
    </row>
    <row r="156" s="2" customFormat="1" ht="24.15" customHeight="1">
      <c r="A156" s="38"/>
      <c r="B156" s="39"/>
      <c r="C156" s="205" t="s">
        <v>78</v>
      </c>
      <c r="D156" s="205" t="s">
        <v>112</v>
      </c>
      <c r="E156" s="206" t="s">
        <v>216</v>
      </c>
      <c r="F156" s="207" t="s">
        <v>217</v>
      </c>
      <c r="G156" s="208" t="s">
        <v>124</v>
      </c>
      <c r="H156" s="209">
        <v>1</v>
      </c>
      <c r="I156" s="210"/>
      <c r="J156" s="211">
        <f>ROUND(I156*H156,2)</f>
        <v>0</v>
      </c>
      <c r="K156" s="207" t="s">
        <v>125</v>
      </c>
      <c r="L156" s="44"/>
      <c r="M156" s="212" t="s">
        <v>21</v>
      </c>
      <c r="N156" s="213" t="s">
        <v>46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6" t="s">
        <v>116</v>
      </c>
      <c r="AT156" s="216" t="s">
        <v>112</v>
      </c>
      <c r="AU156" s="216" t="s">
        <v>82</v>
      </c>
      <c r="AY156" s="17" t="s">
        <v>109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7" t="s">
        <v>116</v>
      </c>
      <c r="BK156" s="217">
        <f>ROUND(I156*H156,2)</f>
        <v>0</v>
      </c>
      <c r="BL156" s="17" t="s">
        <v>116</v>
      </c>
      <c r="BM156" s="216" t="s">
        <v>218</v>
      </c>
    </row>
    <row r="157" s="2" customFormat="1">
      <c r="A157" s="38"/>
      <c r="B157" s="39"/>
      <c r="C157" s="40"/>
      <c r="D157" s="218" t="s">
        <v>127</v>
      </c>
      <c r="E157" s="40"/>
      <c r="F157" s="219" t="s">
        <v>219</v>
      </c>
      <c r="G157" s="40"/>
      <c r="H157" s="40"/>
      <c r="I157" s="220"/>
      <c r="J157" s="40"/>
      <c r="K157" s="40"/>
      <c r="L157" s="44"/>
      <c r="M157" s="221"/>
      <c r="N157" s="222"/>
      <c r="O157" s="85"/>
      <c r="P157" s="85"/>
      <c r="Q157" s="85"/>
      <c r="R157" s="85"/>
      <c r="S157" s="85"/>
      <c r="T157" s="86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127</v>
      </c>
      <c r="AU157" s="17" t="s">
        <v>82</v>
      </c>
    </row>
    <row r="158" s="13" customFormat="1">
      <c r="A158" s="13"/>
      <c r="B158" s="223"/>
      <c r="C158" s="224"/>
      <c r="D158" s="225" t="s">
        <v>129</v>
      </c>
      <c r="E158" s="226" t="s">
        <v>21</v>
      </c>
      <c r="F158" s="227" t="s">
        <v>220</v>
      </c>
      <c r="G158" s="224"/>
      <c r="H158" s="228">
        <v>1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129</v>
      </c>
      <c r="AU158" s="234" t="s">
        <v>82</v>
      </c>
      <c r="AV158" s="13" t="s">
        <v>82</v>
      </c>
      <c r="AW158" s="13" t="s">
        <v>34</v>
      </c>
      <c r="AX158" s="13" t="s">
        <v>73</v>
      </c>
      <c r="AY158" s="234" t="s">
        <v>109</v>
      </c>
    </row>
    <row r="159" s="14" customFormat="1">
      <c r="A159" s="14"/>
      <c r="B159" s="235"/>
      <c r="C159" s="236"/>
      <c r="D159" s="225" t="s">
        <v>129</v>
      </c>
      <c r="E159" s="237" t="s">
        <v>21</v>
      </c>
      <c r="F159" s="238" t="s">
        <v>137</v>
      </c>
      <c r="G159" s="236"/>
      <c r="H159" s="239">
        <v>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129</v>
      </c>
      <c r="AU159" s="245" t="s">
        <v>82</v>
      </c>
      <c r="AV159" s="14" t="s">
        <v>116</v>
      </c>
      <c r="AW159" s="14" t="s">
        <v>34</v>
      </c>
      <c r="AX159" s="14" t="s">
        <v>78</v>
      </c>
      <c r="AY159" s="245" t="s">
        <v>109</v>
      </c>
    </row>
    <row r="160" s="2" customFormat="1" ht="24.15" customHeight="1">
      <c r="A160" s="38"/>
      <c r="B160" s="39"/>
      <c r="C160" s="205" t="s">
        <v>221</v>
      </c>
      <c r="D160" s="205" t="s">
        <v>112</v>
      </c>
      <c r="E160" s="206" t="s">
        <v>222</v>
      </c>
      <c r="F160" s="207" t="s">
        <v>223</v>
      </c>
      <c r="G160" s="208" t="s">
        <v>124</v>
      </c>
      <c r="H160" s="209">
        <v>1</v>
      </c>
      <c r="I160" s="210"/>
      <c r="J160" s="211">
        <f>ROUND(I160*H160,2)</f>
        <v>0</v>
      </c>
      <c r="K160" s="207" t="s">
        <v>125</v>
      </c>
      <c r="L160" s="44"/>
      <c r="M160" s="212" t="s">
        <v>21</v>
      </c>
      <c r="N160" s="213" t="s">
        <v>46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6" t="s">
        <v>116</v>
      </c>
      <c r="AT160" s="216" t="s">
        <v>112</v>
      </c>
      <c r="AU160" s="216" t="s">
        <v>82</v>
      </c>
      <c r="AY160" s="17" t="s">
        <v>109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7" t="s">
        <v>116</v>
      </c>
      <c r="BK160" s="217">
        <f>ROUND(I160*H160,2)</f>
        <v>0</v>
      </c>
      <c r="BL160" s="17" t="s">
        <v>116</v>
      </c>
      <c r="BM160" s="216" t="s">
        <v>224</v>
      </c>
    </row>
    <row r="161" s="2" customFormat="1">
      <c r="A161" s="38"/>
      <c r="B161" s="39"/>
      <c r="C161" s="40"/>
      <c r="D161" s="218" t="s">
        <v>127</v>
      </c>
      <c r="E161" s="40"/>
      <c r="F161" s="219" t="s">
        <v>225</v>
      </c>
      <c r="G161" s="40"/>
      <c r="H161" s="40"/>
      <c r="I161" s="220"/>
      <c r="J161" s="40"/>
      <c r="K161" s="40"/>
      <c r="L161" s="44"/>
      <c r="M161" s="221"/>
      <c r="N161" s="222"/>
      <c r="O161" s="85"/>
      <c r="P161" s="85"/>
      <c r="Q161" s="85"/>
      <c r="R161" s="85"/>
      <c r="S161" s="85"/>
      <c r="T161" s="86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127</v>
      </c>
      <c r="AU161" s="17" t="s">
        <v>82</v>
      </c>
    </row>
    <row r="162" s="13" customFormat="1">
      <c r="A162" s="13"/>
      <c r="B162" s="223"/>
      <c r="C162" s="224"/>
      <c r="D162" s="225" t="s">
        <v>129</v>
      </c>
      <c r="E162" s="226" t="s">
        <v>21</v>
      </c>
      <c r="F162" s="227" t="s">
        <v>226</v>
      </c>
      <c r="G162" s="224"/>
      <c r="H162" s="228">
        <v>1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129</v>
      </c>
      <c r="AU162" s="234" t="s">
        <v>82</v>
      </c>
      <c r="AV162" s="13" t="s">
        <v>82</v>
      </c>
      <c r="AW162" s="13" t="s">
        <v>34</v>
      </c>
      <c r="AX162" s="13" t="s">
        <v>73</v>
      </c>
      <c r="AY162" s="234" t="s">
        <v>109</v>
      </c>
    </row>
    <row r="163" s="14" customFormat="1">
      <c r="A163" s="14"/>
      <c r="B163" s="235"/>
      <c r="C163" s="236"/>
      <c r="D163" s="225" t="s">
        <v>129</v>
      </c>
      <c r="E163" s="237" t="s">
        <v>21</v>
      </c>
      <c r="F163" s="238" t="s">
        <v>137</v>
      </c>
      <c r="G163" s="236"/>
      <c r="H163" s="239">
        <v>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129</v>
      </c>
      <c r="AU163" s="245" t="s">
        <v>82</v>
      </c>
      <c r="AV163" s="14" t="s">
        <v>116</v>
      </c>
      <c r="AW163" s="14" t="s">
        <v>34</v>
      </c>
      <c r="AX163" s="14" t="s">
        <v>78</v>
      </c>
      <c r="AY163" s="245" t="s">
        <v>109</v>
      </c>
    </row>
    <row r="164" s="2" customFormat="1" ht="24.15" customHeight="1">
      <c r="A164" s="38"/>
      <c r="B164" s="39"/>
      <c r="C164" s="205" t="s">
        <v>227</v>
      </c>
      <c r="D164" s="205" t="s">
        <v>112</v>
      </c>
      <c r="E164" s="206" t="s">
        <v>228</v>
      </c>
      <c r="F164" s="207" t="s">
        <v>229</v>
      </c>
      <c r="G164" s="208" t="s">
        <v>124</v>
      </c>
      <c r="H164" s="209">
        <v>1</v>
      </c>
      <c r="I164" s="210"/>
      <c r="J164" s="211">
        <f>ROUND(I164*H164,2)</f>
        <v>0</v>
      </c>
      <c r="K164" s="207" t="s">
        <v>125</v>
      </c>
      <c r="L164" s="44"/>
      <c r="M164" s="212" t="s">
        <v>21</v>
      </c>
      <c r="N164" s="213" t="s">
        <v>46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6" t="s">
        <v>116</v>
      </c>
      <c r="AT164" s="216" t="s">
        <v>112</v>
      </c>
      <c r="AU164" s="216" t="s">
        <v>82</v>
      </c>
      <c r="AY164" s="17" t="s">
        <v>109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7" t="s">
        <v>116</v>
      </c>
      <c r="BK164" s="217">
        <f>ROUND(I164*H164,2)</f>
        <v>0</v>
      </c>
      <c r="BL164" s="17" t="s">
        <v>116</v>
      </c>
      <c r="BM164" s="216" t="s">
        <v>230</v>
      </c>
    </row>
    <row r="165" s="2" customFormat="1">
      <c r="A165" s="38"/>
      <c r="B165" s="39"/>
      <c r="C165" s="40"/>
      <c r="D165" s="218" t="s">
        <v>127</v>
      </c>
      <c r="E165" s="40"/>
      <c r="F165" s="219" t="s">
        <v>231</v>
      </c>
      <c r="G165" s="40"/>
      <c r="H165" s="40"/>
      <c r="I165" s="220"/>
      <c r="J165" s="40"/>
      <c r="K165" s="40"/>
      <c r="L165" s="44"/>
      <c r="M165" s="221"/>
      <c r="N165" s="222"/>
      <c r="O165" s="85"/>
      <c r="P165" s="85"/>
      <c r="Q165" s="85"/>
      <c r="R165" s="85"/>
      <c r="S165" s="85"/>
      <c r="T165" s="86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127</v>
      </c>
      <c r="AU165" s="17" t="s">
        <v>82</v>
      </c>
    </row>
    <row r="166" s="13" customFormat="1">
      <c r="A166" s="13"/>
      <c r="B166" s="223"/>
      <c r="C166" s="224"/>
      <c r="D166" s="225" t="s">
        <v>129</v>
      </c>
      <c r="E166" s="226" t="s">
        <v>21</v>
      </c>
      <c r="F166" s="227" t="s">
        <v>232</v>
      </c>
      <c r="G166" s="224"/>
      <c r="H166" s="228">
        <v>1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129</v>
      </c>
      <c r="AU166" s="234" t="s">
        <v>82</v>
      </c>
      <c r="AV166" s="13" t="s">
        <v>82</v>
      </c>
      <c r="AW166" s="13" t="s">
        <v>34</v>
      </c>
      <c r="AX166" s="13" t="s">
        <v>73</v>
      </c>
      <c r="AY166" s="234" t="s">
        <v>109</v>
      </c>
    </row>
    <row r="167" s="14" customFormat="1">
      <c r="A167" s="14"/>
      <c r="B167" s="235"/>
      <c r="C167" s="236"/>
      <c r="D167" s="225" t="s">
        <v>129</v>
      </c>
      <c r="E167" s="237" t="s">
        <v>21</v>
      </c>
      <c r="F167" s="238" t="s">
        <v>137</v>
      </c>
      <c r="G167" s="236"/>
      <c r="H167" s="239">
        <v>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129</v>
      </c>
      <c r="AU167" s="245" t="s">
        <v>82</v>
      </c>
      <c r="AV167" s="14" t="s">
        <v>116</v>
      </c>
      <c r="AW167" s="14" t="s">
        <v>34</v>
      </c>
      <c r="AX167" s="14" t="s">
        <v>78</v>
      </c>
      <c r="AY167" s="245" t="s">
        <v>109</v>
      </c>
    </row>
    <row r="168" s="2" customFormat="1" ht="24.15" customHeight="1">
      <c r="A168" s="38"/>
      <c r="B168" s="39"/>
      <c r="C168" s="205" t="s">
        <v>233</v>
      </c>
      <c r="D168" s="205" t="s">
        <v>112</v>
      </c>
      <c r="E168" s="206" t="s">
        <v>234</v>
      </c>
      <c r="F168" s="207" t="s">
        <v>235</v>
      </c>
      <c r="G168" s="208" t="s">
        <v>124</v>
      </c>
      <c r="H168" s="209">
        <v>1</v>
      </c>
      <c r="I168" s="210"/>
      <c r="J168" s="211">
        <f>ROUND(I168*H168,2)</f>
        <v>0</v>
      </c>
      <c r="K168" s="207" t="s">
        <v>125</v>
      </c>
      <c r="L168" s="44"/>
      <c r="M168" s="212" t="s">
        <v>21</v>
      </c>
      <c r="N168" s="213" t="s">
        <v>46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6" t="s">
        <v>116</v>
      </c>
      <c r="AT168" s="216" t="s">
        <v>112</v>
      </c>
      <c r="AU168" s="216" t="s">
        <v>82</v>
      </c>
      <c r="AY168" s="17" t="s">
        <v>109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7" t="s">
        <v>116</v>
      </c>
      <c r="BK168" s="217">
        <f>ROUND(I168*H168,2)</f>
        <v>0</v>
      </c>
      <c r="BL168" s="17" t="s">
        <v>116</v>
      </c>
      <c r="BM168" s="216" t="s">
        <v>236</v>
      </c>
    </row>
    <row r="169" s="2" customFormat="1">
      <c r="A169" s="38"/>
      <c r="B169" s="39"/>
      <c r="C169" s="40"/>
      <c r="D169" s="218" t="s">
        <v>127</v>
      </c>
      <c r="E169" s="40"/>
      <c r="F169" s="219" t="s">
        <v>237</v>
      </c>
      <c r="G169" s="40"/>
      <c r="H169" s="40"/>
      <c r="I169" s="220"/>
      <c r="J169" s="40"/>
      <c r="K169" s="40"/>
      <c r="L169" s="44"/>
      <c r="M169" s="221"/>
      <c r="N169" s="222"/>
      <c r="O169" s="85"/>
      <c r="P169" s="85"/>
      <c r="Q169" s="85"/>
      <c r="R169" s="85"/>
      <c r="S169" s="85"/>
      <c r="T169" s="86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127</v>
      </c>
      <c r="AU169" s="17" t="s">
        <v>82</v>
      </c>
    </row>
    <row r="170" s="13" customFormat="1">
      <c r="A170" s="13"/>
      <c r="B170" s="223"/>
      <c r="C170" s="224"/>
      <c r="D170" s="225" t="s">
        <v>129</v>
      </c>
      <c r="E170" s="226" t="s">
        <v>21</v>
      </c>
      <c r="F170" s="227" t="s">
        <v>238</v>
      </c>
      <c r="G170" s="224"/>
      <c r="H170" s="228">
        <v>1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129</v>
      </c>
      <c r="AU170" s="234" t="s">
        <v>82</v>
      </c>
      <c r="AV170" s="13" t="s">
        <v>82</v>
      </c>
      <c r="AW170" s="13" t="s">
        <v>34</v>
      </c>
      <c r="AX170" s="13" t="s">
        <v>73</v>
      </c>
      <c r="AY170" s="234" t="s">
        <v>109</v>
      </c>
    </row>
    <row r="171" s="14" customFormat="1">
      <c r="A171" s="14"/>
      <c r="B171" s="235"/>
      <c r="C171" s="236"/>
      <c r="D171" s="225" t="s">
        <v>129</v>
      </c>
      <c r="E171" s="237" t="s">
        <v>21</v>
      </c>
      <c r="F171" s="238" t="s">
        <v>137</v>
      </c>
      <c r="G171" s="236"/>
      <c r="H171" s="239">
        <v>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129</v>
      </c>
      <c r="AU171" s="245" t="s">
        <v>82</v>
      </c>
      <c r="AV171" s="14" t="s">
        <v>116</v>
      </c>
      <c r="AW171" s="14" t="s">
        <v>34</v>
      </c>
      <c r="AX171" s="14" t="s">
        <v>78</v>
      </c>
      <c r="AY171" s="245" t="s">
        <v>109</v>
      </c>
    </row>
    <row r="172" s="2" customFormat="1" ht="24.15" customHeight="1">
      <c r="A172" s="38"/>
      <c r="B172" s="39"/>
      <c r="C172" s="205" t="s">
        <v>239</v>
      </c>
      <c r="D172" s="205" t="s">
        <v>112</v>
      </c>
      <c r="E172" s="206" t="s">
        <v>240</v>
      </c>
      <c r="F172" s="207" t="s">
        <v>241</v>
      </c>
      <c r="G172" s="208" t="s">
        <v>124</v>
      </c>
      <c r="H172" s="209">
        <v>1</v>
      </c>
      <c r="I172" s="210"/>
      <c r="J172" s="211">
        <f>ROUND(I172*H172,2)</f>
        <v>0</v>
      </c>
      <c r="K172" s="207" t="s">
        <v>125</v>
      </c>
      <c r="L172" s="44"/>
      <c r="M172" s="212" t="s">
        <v>21</v>
      </c>
      <c r="N172" s="213" t="s">
        <v>46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6" t="s">
        <v>116</v>
      </c>
      <c r="AT172" s="216" t="s">
        <v>112</v>
      </c>
      <c r="AU172" s="216" t="s">
        <v>82</v>
      </c>
      <c r="AY172" s="17" t="s">
        <v>109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7" t="s">
        <v>116</v>
      </c>
      <c r="BK172" s="217">
        <f>ROUND(I172*H172,2)</f>
        <v>0</v>
      </c>
      <c r="BL172" s="17" t="s">
        <v>116</v>
      </c>
      <c r="BM172" s="216" t="s">
        <v>242</v>
      </c>
    </row>
    <row r="173" s="2" customFormat="1">
      <c r="A173" s="38"/>
      <c r="B173" s="39"/>
      <c r="C173" s="40"/>
      <c r="D173" s="218" t="s">
        <v>127</v>
      </c>
      <c r="E173" s="40"/>
      <c r="F173" s="219" t="s">
        <v>243</v>
      </c>
      <c r="G173" s="40"/>
      <c r="H173" s="40"/>
      <c r="I173" s="220"/>
      <c r="J173" s="40"/>
      <c r="K173" s="40"/>
      <c r="L173" s="44"/>
      <c r="M173" s="221"/>
      <c r="N173" s="222"/>
      <c r="O173" s="85"/>
      <c r="P173" s="85"/>
      <c r="Q173" s="85"/>
      <c r="R173" s="85"/>
      <c r="S173" s="85"/>
      <c r="T173" s="86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127</v>
      </c>
      <c r="AU173" s="17" t="s">
        <v>82</v>
      </c>
    </row>
    <row r="174" s="13" customFormat="1">
      <c r="A174" s="13"/>
      <c r="B174" s="223"/>
      <c r="C174" s="224"/>
      <c r="D174" s="225" t="s">
        <v>129</v>
      </c>
      <c r="E174" s="226" t="s">
        <v>21</v>
      </c>
      <c r="F174" s="227" t="s">
        <v>244</v>
      </c>
      <c r="G174" s="224"/>
      <c r="H174" s="228">
        <v>1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129</v>
      </c>
      <c r="AU174" s="234" t="s">
        <v>82</v>
      </c>
      <c r="AV174" s="13" t="s">
        <v>82</v>
      </c>
      <c r="AW174" s="13" t="s">
        <v>34</v>
      </c>
      <c r="AX174" s="13" t="s">
        <v>73</v>
      </c>
      <c r="AY174" s="234" t="s">
        <v>109</v>
      </c>
    </row>
    <row r="175" s="14" customFormat="1">
      <c r="A175" s="14"/>
      <c r="B175" s="235"/>
      <c r="C175" s="236"/>
      <c r="D175" s="225" t="s">
        <v>129</v>
      </c>
      <c r="E175" s="237" t="s">
        <v>21</v>
      </c>
      <c r="F175" s="238" t="s">
        <v>137</v>
      </c>
      <c r="G175" s="236"/>
      <c r="H175" s="239">
        <v>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129</v>
      </c>
      <c r="AU175" s="245" t="s">
        <v>82</v>
      </c>
      <c r="AV175" s="14" t="s">
        <v>116</v>
      </c>
      <c r="AW175" s="14" t="s">
        <v>34</v>
      </c>
      <c r="AX175" s="14" t="s">
        <v>78</v>
      </c>
      <c r="AY175" s="245" t="s">
        <v>109</v>
      </c>
    </row>
    <row r="176" s="2" customFormat="1" ht="24.15" customHeight="1">
      <c r="A176" s="38"/>
      <c r="B176" s="39"/>
      <c r="C176" s="205" t="s">
        <v>245</v>
      </c>
      <c r="D176" s="205" t="s">
        <v>112</v>
      </c>
      <c r="E176" s="206" t="s">
        <v>246</v>
      </c>
      <c r="F176" s="207" t="s">
        <v>247</v>
      </c>
      <c r="G176" s="208" t="s">
        <v>124</v>
      </c>
      <c r="H176" s="209">
        <v>1</v>
      </c>
      <c r="I176" s="210"/>
      <c r="J176" s="211">
        <f>ROUND(I176*H176,2)</f>
        <v>0</v>
      </c>
      <c r="K176" s="207" t="s">
        <v>125</v>
      </c>
      <c r="L176" s="44"/>
      <c r="M176" s="212" t="s">
        <v>21</v>
      </c>
      <c r="N176" s="213" t="s">
        <v>46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6" t="s">
        <v>116</v>
      </c>
      <c r="AT176" s="216" t="s">
        <v>112</v>
      </c>
      <c r="AU176" s="216" t="s">
        <v>82</v>
      </c>
      <c r="AY176" s="17" t="s">
        <v>109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7" t="s">
        <v>116</v>
      </c>
      <c r="BK176" s="217">
        <f>ROUND(I176*H176,2)</f>
        <v>0</v>
      </c>
      <c r="BL176" s="17" t="s">
        <v>116</v>
      </c>
      <c r="BM176" s="216" t="s">
        <v>248</v>
      </c>
    </row>
    <row r="177" s="2" customFormat="1">
      <c r="A177" s="38"/>
      <c r="B177" s="39"/>
      <c r="C177" s="40"/>
      <c r="D177" s="218" t="s">
        <v>127</v>
      </c>
      <c r="E177" s="40"/>
      <c r="F177" s="219" t="s">
        <v>249</v>
      </c>
      <c r="G177" s="40"/>
      <c r="H177" s="40"/>
      <c r="I177" s="220"/>
      <c r="J177" s="40"/>
      <c r="K177" s="40"/>
      <c r="L177" s="44"/>
      <c r="M177" s="221"/>
      <c r="N177" s="222"/>
      <c r="O177" s="85"/>
      <c r="P177" s="85"/>
      <c r="Q177" s="85"/>
      <c r="R177" s="85"/>
      <c r="S177" s="85"/>
      <c r="T177" s="86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127</v>
      </c>
      <c r="AU177" s="17" t="s">
        <v>82</v>
      </c>
    </row>
    <row r="178" s="13" customFormat="1">
      <c r="A178" s="13"/>
      <c r="B178" s="223"/>
      <c r="C178" s="224"/>
      <c r="D178" s="225" t="s">
        <v>129</v>
      </c>
      <c r="E178" s="226" t="s">
        <v>21</v>
      </c>
      <c r="F178" s="227" t="s">
        <v>244</v>
      </c>
      <c r="G178" s="224"/>
      <c r="H178" s="228">
        <v>1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129</v>
      </c>
      <c r="AU178" s="234" t="s">
        <v>82</v>
      </c>
      <c r="AV178" s="13" t="s">
        <v>82</v>
      </c>
      <c r="AW178" s="13" t="s">
        <v>34</v>
      </c>
      <c r="AX178" s="13" t="s">
        <v>73</v>
      </c>
      <c r="AY178" s="234" t="s">
        <v>109</v>
      </c>
    </row>
    <row r="179" s="14" customFormat="1">
      <c r="A179" s="14"/>
      <c r="B179" s="235"/>
      <c r="C179" s="236"/>
      <c r="D179" s="225" t="s">
        <v>129</v>
      </c>
      <c r="E179" s="237" t="s">
        <v>21</v>
      </c>
      <c r="F179" s="238" t="s">
        <v>137</v>
      </c>
      <c r="G179" s="236"/>
      <c r="H179" s="239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129</v>
      </c>
      <c r="AU179" s="245" t="s">
        <v>82</v>
      </c>
      <c r="AV179" s="14" t="s">
        <v>116</v>
      </c>
      <c r="AW179" s="14" t="s">
        <v>34</v>
      </c>
      <c r="AX179" s="14" t="s">
        <v>78</v>
      </c>
      <c r="AY179" s="245" t="s">
        <v>109</v>
      </c>
    </row>
    <row r="180" s="2" customFormat="1" ht="24.15" customHeight="1">
      <c r="A180" s="38"/>
      <c r="B180" s="39"/>
      <c r="C180" s="205" t="s">
        <v>250</v>
      </c>
      <c r="D180" s="205" t="s">
        <v>112</v>
      </c>
      <c r="E180" s="206" t="s">
        <v>251</v>
      </c>
      <c r="F180" s="207" t="s">
        <v>252</v>
      </c>
      <c r="G180" s="208" t="s">
        <v>124</v>
      </c>
      <c r="H180" s="209">
        <v>38</v>
      </c>
      <c r="I180" s="210"/>
      <c r="J180" s="211">
        <f>ROUND(I180*H180,2)</f>
        <v>0</v>
      </c>
      <c r="K180" s="207" t="s">
        <v>125</v>
      </c>
      <c r="L180" s="44"/>
      <c r="M180" s="212" t="s">
        <v>21</v>
      </c>
      <c r="N180" s="213" t="s">
        <v>46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6" t="s">
        <v>116</v>
      </c>
      <c r="AT180" s="216" t="s">
        <v>112</v>
      </c>
      <c r="AU180" s="216" t="s">
        <v>82</v>
      </c>
      <c r="AY180" s="17" t="s">
        <v>109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7" t="s">
        <v>116</v>
      </c>
      <c r="BK180" s="217">
        <f>ROUND(I180*H180,2)</f>
        <v>0</v>
      </c>
      <c r="BL180" s="17" t="s">
        <v>116</v>
      </c>
      <c r="BM180" s="216" t="s">
        <v>253</v>
      </c>
    </row>
    <row r="181" s="2" customFormat="1">
      <c r="A181" s="38"/>
      <c r="B181" s="39"/>
      <c r="C181" s="40"/>
      <c r="D181" s="218" t="s">
        <v>127</v>
      </c>
      <c r="E181" s="40"/>
      <c r="F181" s="219" t="s">
        <v>254</v>
      </c>
      <c r="G181" s="40"/>
      <c r="H181" s="40"/>
      <c r="I181" s="220"/>
      <c r="J181" s="40"/>
      <c r="K181" s="40"/>
      <c r="L181" s="44"/>
      <c r="M181" s="221"/>
      <c r="N181" s="222"/>
      <c r="O181" s="85"/>
      <c r="P181" s="85"/>
      <c r="Q181" s="85"/>
      <c r="R181" s="85"/>
      <c r="S181" s="85"/>
      <c r="T181" s="86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127</v>
      </c>
      <c r="AU181" s="17" t="s">
        <v>82</v>
      </c>
    </row>
    <row r="182" s="2" customFormat="1" ht="24.15" customHeight="1">
      <c r="A182" s="38"/>
      <c r="B182" s="39"/>
      <c r="C182" s="205" t="s">
        <v>255</v>
      </c>
      <c r="D182" s="205" t="s">
        <v>112</v>
      </c>
      <c r="E182" s="206" t="s">
        <v>256</v>
      </c>
      <c r="F182" s="207" t="s">
        <v>257</v>
      </c>
      <c r="G182" s="208" t="s">
        <v>124</v>
      </c>
      <c r="H182" s="209">
        <v>15</v>
      </c>
      <c r="I182" s="210"/>
      <c r="J182" s="211">
        <f>ROUND(I182*H182,2)</f>
        <v>0</v>
      </c>
      <c r="K182" s="207" t="s">
        <v>125</v>
      </c>
      <c r="L182" s="44"/>
      <c r="M182" s="212" t="s">
        <v>21</v>
      </c>
      <c r="N182" s="213" t="s">
        <v>46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6" t="s">
        <v>116</v>
      </c>
      <c r="AT182" s="216" t="s">
        <v>112</v>
      </c>
      <c r="AU182" s="216" t="s">
        <v>82</v>
      </c>
      <c r="AY182" s="17" t="s">
        <v>109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7" t="s">
        <v>116</v>
      </c>
      <c r="BK182" s="217">
        <f>ROUND(I182*H182,2)</f>
        <v>0</v>
      </c>
      <c r="BL182" s="17" t="s">
        <v>116</v>
      </c>
      <c r="BM182" s="216" t="s">
        <v>258</v>
      </c>
    </row>
    <row r="183" s="2" customFormat="1">
      <c r="A183" s="38"/>
      <c r="B183" s="39"/>
      <c r="C183" s="40"/>
      <c r="D183" s="218" t="s">
        <v>127</v>
      </c>
      <c r="E183" s="40"/>
      <c r="F183" s="219" t="s">
        <v>259</v>
      </c>
      <c r="G183" s="40"/>
      <c r="H183" s="40"/>
      <c r="I183" s="220"/>
      <c r="J183" s="40"/>
      <c r="K183" s="40"/>
      <c r="L183" s="44"/>
      <c r="M183" s="221"/>
      <c r="N183" s="222"/>
      <c r="O183" s="85"/>
      <c r="P183" s="85"/>
      <c r="Q183" s="85"/>
      <c r="R183" s="85"/>
      <c r="S183" s="85"/>
      <c r="T183" s="86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127</v>
      </c>
      <c r="AU183" s="17" t="s">
        <v>82</v>
      </c>
    </row>
    <row r="184" s="2" customFormat="1" ht="24.15" customHeight="1">
      <c r="A184" s="38"/>
      <c r="B184" s="39"/>
      <c r="C184" s="205" t="s">
        <v>260</v>
      </c>
      <c r="D184" s="205" t="s">
        <v>112</v>
      </c>
      <c r="E184" s="206" t="s">
        <v>261</v>
      </c>
      <c r="F184" s="207" t="s">
        <v>262</v>
      </c>
      <c r="G184" s="208" t="s">
        <v>124</v>
      </c>
      <c r="H184" s="209">
        <v>6</v>
      </c>
      <c r="I184" s="210"/>
      <c r="J184" s="211">
        <f>ROUND(I184*H184,2)</f>
        <v>0</v>
      </c>
      <c r="K184" s="207" t="s">
        <v>125</v>
      </c>
      <c r="L184" s="44"/>
      <c r="M184" s="212" t="s">
        <v>21</v>
      </c>
      <c r="N184" s="213" t="s">
        <v>46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6" t="s">
        <v>116</v>
      </c>
      <c r="AT184" s="216" t="s">
        <v>112</v>
      </c>
      <c r="AU184" s="216" t="s">
        <v>82</v>
      </c>
      <c r="AY184" s="17" t="s">
        <v>109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7" t="s">
        <v>116</v>
      </c>
      <c r="BK184" s="217">
        <f>ROUND(I184*H184,2)</f>
        <v>0</v>
      </c>
      <c r="BL184" s="17" t="s">
        <v>116</v>
      </c>
      <c r="BM184" s="216" t="s">
        <v>263</v>
      </c>
    </row>
    <row r="185" s="2" customFormat="1">
      <c r="A185" s="38"/>
      <c r="B185" s="39"/>
      <c r="C185" s="40"/>
      <c r="D185" s="218" t="s">
        <v>127</v>
      </c>
      <c r="E185" s="40"/>
      <c r="F185" s="219" t="s">
        <v>264</v>
      </c>
      <c r="G185" s="40"/>
      <c r="H185" s="40"/>
      <c r="I185" s="220"/>
      <c r="J185" s="40"/>
      <c r="K185" s="40"/>
      <c r="L185" s="44"/>
      <c r="M185" s="221"/>
      <c r="N185" s="222"/>
      <c r="O185" s="85"/>
      <c r="P185" s="85"/>
      <c r="Q185" s="85"/>
      <c r="R185" s="85"/>
      <c r="S185" s="85"/>
      <c r="T185" s="86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127</v>
      </c>
      <c r="AU185" s="17" t="s">
        <v>82</v>
      </c>
    </row>
    <row r="186" s="2" customFormat="1" ht="24.15" customHeight="1">
      <c r="A186" s="38"/>
      <c r="B186" s="39"/>
      <c r="C186" s="205" t="s">
        <v>265</v>
      </c>
      <c r="D186" s="205" t="s">
        <v>112</v>
      </c>
      <c r="E186" s="206" t="s">
        <v>266</v>
      </c>
      <c r="F186" s="207" t="s">
        <v>267</v>
      </c>
      <c r="G186" s="208" t="s">
        <v>124</v>
      </c>
      <c r="H186" s="209">
        <v>3</v>
      </c>
      <c r="I186" s="210"/>
      <c r="J186" s="211">
        <f>ROUND(I186*H186,2)</f>
        <v>0</v>
      </c>
      <c r="K186" s="207" t="s">
        <v>125</v>
      </c>
      <c r="L186" s="44"/>
      <c r="M186" s="212" t="s">
        <v>21</v>
      </c>
      <c r="N186" s="213" t="s">
        <v>46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6" t="s">
        <v>116</v>
      </c>
      <c r="AT186" s="216" t="s">
        <v>112</v>
      </c>
      <c r="AU186" s="216" t="s">
        <v>82</v>
      </c>
      <c r="AY186" s="17" t="s">
        <v>109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7" t="s">
        <v>116</v>
      </c>
      <c r="BK186" s="217">
        <f>ROUND(I186*H186,2)</f>
        <v>0</v>
      </c>
      <c r="BL186" s="17" t="s">
        <v>116</v>
      </c>
      <c r="BM186" s="216" t="s">
        <v>268</v>
      </c>
    </row>
    <row r="187" s="2" customFormat="1">
      <c r="A187" s="38"/>
      <c r="B187" s="39"/>
      <c r="C187" s="40"/>
      <c r="D187" s="218" t="s">
        <v>127</v>
      </c>
      <c r="E187" s="40"/>
      <c r="F187" s="219" t="s">
        <v>269</v>
      </c>
      <c r="G187" s="40"/>
      <c r="H187" s="40"/>
      <c r="I187" s="220"/>
      <c r="J187" s="40"/>
      <c r="K187" s="40"/>
      <c r="L187" s="44"/>
      <c r="M187" s="221"/>
      <c r="N187" s="222"/>
      <c r="O187" s="85"/>
      <c r="P187" s="85"/>
      <c r="Q187" s="85"/>
      <c r="R187" s="85"/>
      <c r="S187" s="85"/>
      <c r="T187" s="86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127</v>
      </c>
      <c r="AU187" s="17" t="s">
        <v>82</v>
      </c>
    </row>
    <row r="188" s="2" customFormat="1" ht="24.15" customHeight="1">
      <c r="A188" s="38"/>
      <c r="B188" s="39"/>
      <c r="C188" s="205" t="s">
        <v>270</v>
      </c>
      <c r="D188" s="205" t="s">
        <v>112</v>
      </c>
      <c r="E188" s="206" t="s">
        <v>271</v>
      </c>
      <c r="F188" s="207" t="s">
        <v>272</v>
      </c>
      <c r="G188" s="208" t="s">
        <v>124</v>
      </c>
      <c r="H188" s="209">
        <v>2</v>
      </c>
      <c r="I188" s="210"/>
      <c r="J188" s="211">
        <f>ROUND(I188*H188,2)</f>
        <v>0</v>
      </c>
      <c r="K188" s="207" t="s">
        <v>125</v>
      </c>
      <c r="L188" s="44"/>
      <c r="M188" s="212" t="s">
        <v>21</v>
      </c>
      <c r="N188" s="213" t="s">
        <v>46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6" t="s">
        <v>116</v>
      </c>
      <c r="AT188" s="216" t="s">
        <v>112</v>
      </c>
      <c r="AU188" s="216" t="s">
        <v>82</v>
      </c>
      <c r="AY188" s="17" t="s">
        <v>109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7" t="s">
        <v>116</v>
      </c>
      <c r="BK188" s="217">
        <f>ROUND(I188*H188,2)</f>
        <v>0</v>
      </c>
      <c r="BL188" s="17" t="s">
        <v>116</v>
      </c>
      <c r="BM188" s="216" t="s">
        <v>273</v>
      </c>
    </row>
    <row r="189" s="2" customFormat="1">
      <c r="A189" s="38"/>
      <c r="B189" s="39"/>
      <c r="C189" s="40"/>
      <c r="D189" s="218" t="s">
        <v>127</v>
      </c>
      <c r="E189" s="40"/>
      <c r="F189" s="219" t="s">
        <v>274</v>
      </c>
      <c r="G189" s="40"/>
      <c r="H189" s="40"/>
      <c r="I189" s="220"/>
      <c r="J189" s="40"/>
      <c r="K189" s="40"/>
      <c r="L189" s="44"/>
      <c r="M189" s="221"/>
      <c r="N189" s="222"/>
      <c r="O189" s="85"/>
      <c r="P189" s="85"/>
      <c r="Q189" s="85"/>
      <c r="R189" s="85"/>
      <c r="S189" s="85"/>
      <c r="T189" s="86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127</v>
      </c>
      <c r="AU189" s="17" t="s">
        <v>82</v>
      </c>
    </row>
    <row r="190" s="2" customFormat="1" ht="24.15" customHeight="1">
      <c r="A190" s="38"/>
      <c r="B190" s="39"/>
      <c r="C190" s="205" t="s">
        <v>275</v>
      </c>
      <c r="D190" s="205" t="s">
        <v>112</v>
      </c>
      <c r="E190" s="206" t="s">
        <v>276</v>
      </c>
      <c r="F190" s="207" t="s">
        <v>277</v>
      </c>
      <c r="G190" s="208" t="s">
        <v>124</v>
      </c>
      <c r="H190" s="209">
        <v>1</v>
      </c>
      <c r="I190" s="210"/>
      <c r="J190" s="211">
        <f>ROUND(I190*H190,2)</f>
        <v>0</v>
      </c>
      <c r="K190" s="207" t="s">
        <v>125</v>
      </c>
      <c r="L190" s="44"/>
      <c r="M190" s="212" t="s">
        <v>21</v>
      </c>
      <c r="N190" s="213" t="s">
        <v>46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6" t="s">
        <v>116</v>
      </c>
      <c r="AT190" s="216" t="s">
        <v>112</v>
      </c>
      <c r="AU190" s="216" t="s">
        <v>82</v>
      </c>
      <c r="AY190" s="17" t="s">
        <v>109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7" t="s">
        <v>116</v>
      </c>
      <c r="BK190" s="217">
        <f>ROUND(I190*H190,2)</f>
        <v>0</v>
      </c>
      <c r="BL190" s="17" t="s">
        <v>116</v>
      </c>
      <c r="BM190" s="216" t="s">
        <v>278</v>
      </c>
    </row>
    <row r="191" s="2" customFormat="1">
      <c r="A191" s="38"/>
      <c r="B191" s="39"/>
      <c r="C191" s="40"/>
      <c r="D191" s="218" t="s">
        <v>127</v>
      </c>
      <c r="E191" s="40"/>
      <c r="F191" s="219" t="s">
        <v>279</v>
      </c>
      <c r="G191" s="40"/>
      <c r="H191" s="40"/>
      <c r="I191" s="220"/>
      <c r="J191" s="40"/>
      <c r="K191" s="40"/>
      <c r="L191" s="44"/>
      <c r="M191" s="221"/>
      <c r="N191" s="222"/>
      <c r="O191" s="85"/>
      <c r="P191" s="85"/>
      <c r="Q191" s="85"/>
      <c r="R191" s="85"/>
      <c r="S191" s="85"/>
      <c r="T191" s="86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127</v>
      </c>
      <c r="AU191" s="17" t="s">
        <v>82</v>
      </c>
    </row>
    <row r="192" s="2" customFormat="1" ht="24.15" customHeight="1">
      <c r="A192" s="38"/>
      <c r="B192" s="39"/>
      <c r="C192" s="205" t="s">
        <v>280</v>
      </c>
      <c r="D192" s="205" t="s">
        <v>112</v>
      </c>
      <c r="E192" s="206" t="s">
        <v>281</v>
      </c>
      <c r="F192" s="207" t="s">
        <v>282</v>
      </c>
      <c r="G192" s="208" t="s">
        <v>124</v>
      </c>
      <c r="H192" s="209">
        <v>38</v>
      </c>
      <c r="I192" s="210"/>
      <c r="J192" s="211">
        <f>ROUND(I192*H192,2)</f>
        <v>0</v>
      </c>
      <c r="K192" s="207" t="s">
        <v>125</v>
      </c>
      <c r="L192" s="44"/>
      <c r="M192" s="212" t="s">
        <v>21</v>
      </c>
      <c r="N192" s="213" t="s">
        <v>46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6" t="s">
        <v>116</v>
      </c>
      <c r="AT192" s="216" t="s">
        <v>112</v>
      </c>
      <c r="AU192" s="216" t="s">
        <v>82</v>
      </c>
      <c r="AY192" s="17" t="s">
        <v>109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7" t="s">
        <v>116</v>
      </c>
      <c r="BK192" s="217">
        <f>ROUND(I192*H192,2)</f>
        <v>0</v>
      </c>
      <c r="BL192" s="17" t="s">
        <v>116</v>
      </c>
      <c r="BM192" s="216" t="s">
        <v>283</v>
      </c>
    </row>
    <row r="193" s="2" customFormat="1">
      <c r="A193" s="38"/>
      <c r="B193" s="39"/>
      <c r="C193" s="40"/>
      <c r="D193" s="218" t="s">
        <v>127</v>
      </c>
      <c r="E193" s="40"/>
      <c r="F193" s="219" t="s">
        <v>284</v>
      </c>
      <c r="G193" s="40"/>
      <c r="H193" s="40"/>
      <c r="I193" s="220"/>
      <c r="J193" s="40"/>
      <c r="K193" s="40"/>
      <c r="L193" s="44"/>
      <c r="M193" s="221"/>
      <c r="N193" s="222"/>
      <c r="O193" s="85"/>
      <c r="P193" s="85"/>
      <c r="Q193" s="85"/>
      <c r="R193" s="85"/>
      <c r="S193" s="85"/>
      <c r="T193" s="86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127</v>
      </c>
      <c r="AU193" s="17" t="s">
        <v>82</v>
      </c>
    </row>
    <row r="194" s="13" customFormat="1">
      <c r="A194" s="13"/>
      <c r="B194" s="223"/>
      <c r="C194" s="224"/>
      <c r="D194" s="225" t="s">
        <v>129</v>
      </c>
      <c r="E194" s="226" t="s">
        <v>21</v>
      </c>
      <c r="F194" s="227" t="s">
        <v>285</v>
      </c>
      <c r="G194" s="224"/>
      <c r="H194" s="228">
        <v>38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129</v>
      </c>
      <c r="AU194" s="234" t="s">
        <v>82</v>
      </c>
      <c r="AV194" s="13" t="s">
        <v>82</v>
      </c>
      <c r="AW194" s="13" t="s">
        <v>34</v>
      </c>
      <c r="AX194" s="13" t="s">
        <v>78</v>
      </c>
      <c r="AY194" s="234" t="s">
        <v>109</v>
      </c>
    </row>
    <row r="195" s="2" customFormat="1" ht="24.15" customHeight="1">
      <c r="A195" s="38"/>
      <c r="B195" s="39"/>
      <c r="C195" s="205" t="s">
        <v>286</v>
      </c>
      <c r="D195" s="205" t="s">
        <v>112</v>
      </c>
      <c r="E195" s="206" t="s">
        <v>287</v>
      </c>
      <c r="F195" s="207" t="s">
        <v>288</v>
      </c>
      <c r="G195" s="208" t="s">
        <v>124</v>
      </c>
      <c r="H195" s="209">
        <v>15</v>
      </c>
      <c r="I195" s="210"/>
      <c r="J195" s="211">
        <f>ROUND(I195*H195,2)</f>
        <v>0</v>
      </c>
      <c r="K195" s="207" t="s">
        <v>125</v>
      </c>
      <c r="L195" s="44"/>
      <c r="M195" s="212" t="s">
        <v>21</v>
      </c>
      <c r="N195" s="213" t="s">
        <v>46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6" t="s">
        <v>116</v>
      </c>
      <c r="AT195" s="216" t="s">
        <v>112</v>
      </c>
      <c r="AU195" s="216" t="s">
        <v>82</v>
      </c>
      <c r="AY195" s="17" t="s">
        <v>109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7" t="s">
        <v>116</v>
      </c>
      <c r="BK195" s="217">
        <f>ROUND(I195*H195,2)</f>
        <v>0</v>
      </c>
      <c r="BL195" s="17" t="s">
        <v>116</v>
      </c>
      <c r="BM195" s="216" t="s">
        <v>289</v>
      </c>
    </row>
    <row r="196" s="2" customFormat="1">
      <c r="A196" s="38"/>
      <c r="B196" s="39"/>
      <c r="C196" s="40"/>
      <c r="D196" s="218" t="s">
        <v>127</v>
      </c>
      <c r="E196" s="40"/>
      <c r="F196" s="219" t="s">
        <v>290</v>
      </c>
      <c r="G196" s="40"/>
      <c r="H196" s="40"/>
      <c r="I196" s="220"/>
      <c r="J196" s="40"/>
      <c r="K196" s="40"/>
      <c r="L196" s="44"/>
      <c r="M196" s="221"/>
      <c r="N196" s="222"/>
      <c r="O196" s="85"/>
      <c r="P196" s="85"/>
      <c r="Q196" s="85"/>
      <c r="R196" s="85"/>
      <c r="S196" s="85"/>
      <c r="T196" s="86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127</v>
      </c>
      <c r="AU196" s="17" t="s">
        <v>82</v>
      </c>
    </row>
    <row r="197" s="13" customFormat="1">
      <c r="A197" s="13"/>
      <c r="B197" s="223"/>
      <c r="C197" s="224"/>
      <c r="D197" s="225" t="s">
        <v>129</v>
      </c>
      <c r="E197" s="226" t="s">
        <v>21</v>
      </c>
      <c r="F197" s="227" t="s">
        <v>291</v>
      </c>
      <c r="G197" s="224"/>
      <c r="H197" s="228">
        <v>15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129</v>
      </c>
      <c r="AU197" s="234" t="s">
        <v>82</v>
      </c>
      <c r="AV197" s="13" t="s">
        <v>82</v>
      </c>
      <c r="AW197" s="13" t="s">
        <v>34</v>
      </c>
      <c r="AX197" s="13" t="s">
        <v>78</v>
      </c>
      <c r="AY197" s="234" t="s">
        <v>109</v>
      </c>
    </row>
    <row r="198" s="2" customFormat="1" ht="24.15" customHeight="1">
      <c r="A198" s="38"/>
      <c r="B198" s="39"/>
      <c r="C198" s="205" t="s">
        <v>292</v>
      </c>
      <c r="D198" s="205" t="s">
        <v>112</v>
      </c>
      <c r="E198" s="206" t="s">
        <v>293</v>
      </c>
      <c r="F198" s="207" t="s">
        <v>294</v>
      </c>
      <c r="G198" s="208" t="s">
        <v>124</v>
      </c>
      <c r="H198" s="209">
        <v>6</v>
      </c>
      <c r="I198" s="210"/>
      <c r="J198" s="211">
        <f>ROUND(I198*H198,2)</f>
        <v>0</v>
      </c>
      <c r="K198" s="207" t="s">
        <v>125</v>
      </c>
      <c r="L198" s="44"/>
      <c r="M198" s="212" t="s">
        <v>21</v>
      </c>
      <c r="N198" s="213" t="s">
        <v>46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6" t="s">
        <v>116</v>
      </c>
      <c r="AT198" s="216" t="s">
        <v>112</v>
      </c>
      <c r="AU198" s="216" t="s">
        <v>82</v>
      </c>
      <c r="AY198" s="17" t="s">
        <v>109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7" t="s">
        <v>116</v>
      </c>
      <c r="BK198" s="217">
        <f>ROUND(I198*H198,2)</f>
        <v>0</v>
      </c>
      <c r="BL198" s="17" t="s">
        <v>116</v>
      </c>
      <c r="BM198" s="216" t="s">
        <v>295</v>
      </c>
    </row>
    <row r="199" s="2" customFormat="1">
      <c r="A199" s="38"/>
      <c r="B199" s="39"/>
      <c r="C199" s="40"/>
      <c r="D199" s="218" t="s">
        <v>127</v>
      </c>
      <c r="E199" s="40"/>
      <c r="F199" s="219" t="s">
        <v>296</v>
      </c>
      <c r="G199" s="40"/>
      <c r="H199" s="40"/>
      <c r="I199" s="220"/>
      <c r="J199" s="40"/>
      <c r="K199" s="40"/>
      <c r="L199" s="44"/>
      <c r="M199" s="221"/>
      <c r="N199" s="222"/>
      <c r="O199" s="85"/>
      <c r="P199" s="85"/>
      <c r="Q199" s="85"/>
      <c r="R199" s="85"/>
      <c r="S199" s="85"/>
      <c r="T199" s="86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127</v>
      </c>
      <c r="AU199" s="17" t="s">
        <v>82</v>
      </c>
    </row>
    <row r="200" s="13" customFormat="1">
      <c r="A200" s="13"/>
      <c r="B200" s="223"/>
      <c r="C200" s="224"/>
      <c r="D200" s="225" t="s">
        <v>129</v>
      </c>
      <c r="E200" s="226" t="s">
        <v>21</v>
      </c>
      <c r="F200" s="227" t="s">
        <v>297</v>
      </c>
      <c r="G200" s="224"/>
      <c r="H200" s="228">
        <v>6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129</v>
      </c>
      <c r="AU200" s="234" t="s">
        <v>82</v>
      </c>
      <c r="AV200" s="13" t="s">
        <v>82</v>
      </c>
      <c r="AW200" s="13" t="s">
        <v>34</v>
      </c>
      <c r="AX200" s="13" t="s">
        <v>78</v>
      </c>
      <c r="AY200" s="234" t="s">
        <v>109</v>
      </c>
    </row>
    <row r="201" s="2" customFormat="1" ht="24.15" customHeight="1">
      <c r="A201" s="38"/>
      <c r="B201" s="39"/>
      <c r="C201" s="205" t="s">
        <v>298</v>
      </c>
      <c r="D201" s="205" t="s">
        <v>112</v>
      </c>
      <c r="E201" s="206" t="s">
        <v>299</v>
      </c>
      <c r="F201" s="207" t="s">
        <v>300</v>
      </c>
      <c r="G201" s="208" t="s">
        <v>124</v>
      </c>
      <c r="H201" s="209">
        <v>3</v>
      </c>
      <c r="I201" s="210"/>
      <c r="J201" s="211">
        <f>ROUND(I201*H201,2)</f>
        <v>0</v>
      </c>
      <c r="K201" s="207" t="s">
        <v>125</v>
      </c>
      <c r="L201" s="44"/>
      <c r="M201" s="212" t="s">
        <v>21</v>
      </c>
      <c r="N201" s="213" t="s">
        <v>46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6" t="s">
        <v>116</v>
      </c>
      <c r="AT201" s="216" t="s">
        <v>112</v>
      </c>
      <c r="AU201" s="216" t="s">
        <v>82</v>
      </c>
      <c r="AY201" s="17" t="s">
        <v>109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7" t="s">
        <v>116</v>
      </c>
      <c r="BK201" s="217">
        <f>ROUND(I201*H201,2)</f>
        <v>0</v>
      </c>
      <c r="BL201" s="17" t="s">
        <v>116</v>
      </c>
      <c r="BM201" s="216" t="s">
        <v>301</v>
      </c>
    </row>
    <row r="202" s="2" customFormat="1">
      <c r="A202" s="38"/>
      <c r="B202" s="39"/>
      <c r="C202" s="40"/>
      <c r="D202" s="218" t="s">
        <v>127</v>
      </c>
      <c r="E202" s="40"/>
      <c r="F202" s="219" t="s">
        <v>302</v>
      </c>
      <c r="G202" s="40"/>
      <c r="H202" s="40"/>
      <c r="I202" s="220"/>
      <c r="J202" s="40"/>
      <c r="K202" s="40"/>
      <c r="L202" s="44"/>
      <c r="M202" s="221"/>
      <c r="N202" s="222"/>
      <c r="O202" s="85"/>
      <c r="P202" s="85"/>
      <c r="Q202" s="85"/>
      <c r="R202" s="85"/>
      <c r="S202" s="85"/>
      <c r="T202" s="86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127</v>
      </c>
      <c r="AU202" s="17" t="s">
        <v>82</v>
      </c>
    </row>
    <row r="203" s="13" customFormat="1">
      <c r="A203" s="13"/>
      <c r="B203" s="223"/>
      <c r="C203" s="224"/>
      <c r="D203" s="225" t="s">
        <v>129</v>
      </c>
      <c r="E203" s="226" t="s">
        <v>21</v>
      </c>
      <c r="F203" s="227" t="s">
        <v>303</v>
      </c>
      <c r="G203" s="224"/>
      <c r="H203" s="228">
        <v>3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129</v>
      </c>
      <c r="AU203" s="234" t="s">
        <v>82</v>
      </c>
      <c r="AV203" s="13" t="s">
        <v>82</v>
      </c>
      <c r="AW203" s="13" t="s">
        <v>34</v>
      </c>
      <c r="AX203" s="13" t="s">
        <v>78</v>
      </c>
      <c r="AY203" s="234" t="s">
        <v>109</v>
      </c>
    </row>
    <row r="204" s="2" customFormat="1" ht="24.15" customHeight="1">
      <c r="A204" s="38"/>
      <c r="B204" s="39"/>
      <c r="C204" s="205" t="s">
        <v>304</v>
      </c>
      <c r="D204" s="205" t="s">
        <v>112</v>
      </c>
      <c r="E204" s="206" t="s">
        <v>305</v>
      </c>
      <c r="F204" s="207" t="s">
        <v>306</v>
      </c>
      <c r="G204" s="208" t="s">
        <v>124</v>
      </c>
      <c r="H204" s="209">
        <v>2</v>
      </c>
      <c r="I204" s="210"/>
      <c r="J204" s="211">
        <f>ROUND(I204*H204,2)</f>
        <v>0</v>
      </c>
      <c r="K204" s="207" t="s">
        <v>125</v>
      </c>
      <c r="L204" s="44"/>
      <c r="M204" s="212" t="s">
        <v>21</v>
      </c>
      <c r="N204" s="213" t="s">
        <v>46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6" t="s">
        <v>116</v>
      </c>
      <c r="AT204" s="216" t="s">
        <v>112</v>
      </c>
      <c r="AU204" s="216" t="s">
        <v>82</v>
      </c>
      <c r="AY204" s="17" t="s">
        <v>109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7" t="s">
        <v>116</v>
      </c>
      <c r="BK204" s="217">
        <f>ROUND(I204*H204,2)</f>
        <v>0</v>
      </c>
      <c r="BL204" s="17" t="s">
        <v>116</v>
      </c>
      <c r="BM204" s="216" t="s">
        <v>307</v>
      </c>
    </row>
    <row r="205" s="2" customFormat="1">
      <c r="A205" s="38"/>
      <c r="B205" s="39"/>
      <c r="C205" s="40"/>
      <c r="D205" s="218" t="s">
        <v>127</v>
      </c>
      <c r="E205" s="40"/>
      <c r="F205" s="219" t="s">
        <v>308</v>
      </c>
      <c r="G205" s="40"/>
      <c r="H205" s="40"/>
      <c r="I205" s="220"/>
      <c r="J205" s="40"/>
      <c r="K205" s="40"/>
      <c r="L205" s="44"/>
      <c r="M205" s="221"/>
      <c r="N205" s="222"/>
      <c r="O205" s="85"/>
      <c r="P205" s="85"/>
      <c r="Q205" s="85"/>
      <c r="R205" s="85"/>
      <c r="S205" s="85"/>
      <c r="T205" s="86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127</v>
      </c>
      <c r="AU205" s="17" t="s">
        <v>82</v>
      </c>
    </row>
    <row r="206" s="13" customFormat="1">
      <c r="A206" s="13"/>
      <c r="B206" s="223"/>
      <c r="C206" s="224"/>
      <c r="D206" s="225" t="s">
        <v>129</v>
      </c>
      <c r="E206" s="226" t="s">
        <v>21</v>
      </c>
      <c r="F206" s="227" t="s">
        <v>309</v>
      </c>
      <c r="G206" s="224"/>
      <c r="H206" s="228">
        <v>2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129</v>
      </c>
      <c r="AU206" s="234" t="s">
        <v>82</v>
      </c>
      <c r="AV206" s="13" t="s">
        <v>82</v>
      </c>
      <c r="AW206" s="13" t="s">
        <v>34</v>
      </c>
      <c r="AX206" s="13" t="s">
        <v>78</v>
      </c>
      <c r="AY206" s="234" t="s">
        <v>109</v>
      </c>
    </row>
    <row r="207" s="2" customFormat="1" ht="24.15" customHeight="1">
      <c r="A207" s="38"/>
      <c r="B207" s="39"/>
      <c r="C207" s="205" t="s">
        <v>310</v>
      </c>
      <c r="D207" s="205" t="s">
        <v>112</v>
      </c>
      <c r="E207" s="206" t="s">
        <v>311</v>
      </c>
      <c r="F207" s="207" t="s">
        <v>312</v>
      </c>
      <c r="G207" s="208" t="s">
        <v>124</v>
      </c>
      <c r="H207" s="209">
        <v>1</v>
      </c>
      <c r="I207" s="210"/>
      <c r="J207" s="211">
        <f>ROUND(I207*H207,2)</f>
        <v>0</v>
      </c>
      <c r="K207" s="207" t="s">
        <v>125</v>
      </c>
      <c r="L207" s="44"/>
      <c r="M207" s="212" t="s">
        <v>21</v>
      </c>
      <c r="N207" s="213" t="s">
        <v>46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6" t="s">
        <v>116</v>
      </c>
      <c r="AT207" s="216" t="s">
        <v>112</v>
      </c>
      <c r="AU207" s="216" t="s">
        <v>82</v>
      </c>
      <c r="AY207" s="17" t="s">
        <v>109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7" t="s">
        <v>116</v>
      </c>
      <c r="BK207" s="217">
        <f>ROUND(I207*H207,2)</f>
        <v>0</v>
      </c>
      <c r="BL207" s="17" t="s">
        <v>116</v>
      </c>
      <c r="BM207" s="216" t="s">
        <v>313</v>
      </c>
    </row>
    <row r="208" s="2" customFormat="1">
      <c r="A208" s="38"/>
      <c r="B208" s="39"/>
      <c r="C208" s="40"/>
      <c r="D208" s="218" t="s">
        <v>127</v>
      </c>
      <c r="E208" s="40"/>
      <c r="F208" s="219" t="s">
        <v>314</v>
      </c>
      <c r="G208" s="40"/>
      <c r="H208" s="40"/>
      <c r="I208" s="220"/>
      <c r="J208" s="40"/>
      <c r="K208" s="40"/>
      <c r="L208" s="44"/>
      <c r="M208" s="221"/>
      <c r="N208" s="222"/>
      <c r="O208" s="85"/>
      <c r="P208" s="85"/>
      <c r="Q208" s="85"/>
      <c r="R208" s="85"/>
      <c r="S208" s="85"/>
      <c r="T208" s="86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127</v>
      </c>
      <c r="AU208" s="17" t="s">
        <v>82</v>
      </c>
    </row>
    <row r="209" s="13" customFormat="1">
      <c r="A209" s="13"/>
      <c r="B209" s="223"/>
      <c r="C209" s="224"/>
      <c r="D209" s="225" t="s">
        <v>129</v>
      </c>
      <c r="E209" s="226" t="s">
        <v>21</v>
      </c>
      <c r="F209" s="227" t="s">
        <v>78</v>
      </c>
      <c r="G209" s="224"/>
      <c r="H209" s="228">
        <v>1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129</v>
      </c>
      <c r="AU209" s="234" t="s">
        <v>82</v>
      </c>
      <c r="AV209" s="13" t="s">
        <v>82</v>
      </c>
      <c r="AW209" s="13" t="s">
        <v>34</v>
      </c>
      <c r="AX209" s="13" t="s">
        <v>78</v>
      </c>
      <c r="AY209" s="234" t="s">
        <v>109</v>
      </c>
    </row>
    <row r="210" s="2" customFormat="1" ht="37.8" customHeight="1">
      <c r="A210" s="38"/>
      <c r="B210" s="39"/>
      <c r="C210" s="205" t="s">
        <v>315</v>
      </c>
      <c r="D210" s="205" t="s">
        <v>112</v>
      </c>
      <c r="E210" s="206" t="s">
        <v>316</v>
      </c>
      <c r="F210" s="207" t="s">
        <v>317</v>
      </c>
      <c r="G210" s="208" t="s">
        <v>124</v>
      </c>
      <c r="H210" s="209">
        <v>342</v>
      </c>
      <c r="I210" s="210"/>
      <c r="J210" s="211">
        <f>ROUND(I210*H210,2)</f>
        <v>0</v>
      </c>
      <c r="K210" s="207" t="s">
        <v>125</v>
      </c>
      <c r="L210" s="44"/>
      <c r="M210" s="212" t="s">
        <v>21</v>
      </c>
      <c r="N210" s="213" t="s">
        <v>46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6" t="s">
        <v>116</v>
      </c>
      <c r="AT210" s="216" t="s">
        <v>112</v>
      </c>
      <c r="AU210" s="216" t="s">
        <v>82</v>
      </c>
      <c r="AY210" s="17" t="s">
        <v>109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7" t="s">
        <v>116</v>
      </c>
      <c r="BK210" s="217">
        <f>ROUND(I210*H210,2)</f>
        <v>0</v>
      </c>
      <c r="BL210" s="17" t="s">
        <v>116</v>
      </c>
      <c r="BM210" s="216" t="s">
        <v>318</v>
      </c>
    </row>
    <row r="211" s="2" customFormat="1">
      <c r="A211" s="38"/>
      <c r="B211" s="39"/>
      <c r="C211" s="40"/>
      <c r="D211" s="218" t="s">
        <v>127</v>
      </c>
      <c r="E211" s="40"/>
      <c r="F211" s="219" t="s">
        <v>319</v>
      </c>
      <c r="G211" s="40"/>
      <c r="H211" s="40"/>
      <c r="I211" s="220"/>
      <c r="J211" s="40"/>
      <c r="K211" s="40"/>
      <c r="L211" s="44"/>
      <c r="M211" s="221"/>
      <c r="N211" s="222"/>
      <c r="O211" s="85"/>
      <c r="P211" s="85"/>
      <c r="Q211" s="85"/>
      <c r="R211" s="85"/>
      <c r="S211" s="85"/>
      <c r="T211" s="86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127</v>
      </c>
      <c r="AU211" s="17" t="s">
        <v>82</v>
      </c>
    </row>
    <row r="212" s="13" customFormat="1">
      <c r="A212" s="13"/>
      <c r="B212" s="223"/>
      <c r="C212" s="224"/>
      <c r="D212" s="225" t="s">
        <v>129</v>
      </c>
      <c r="E212" s="226" t="s">
        <v>21</v>
      </c>
      <c r="F212" s="227" t="s">
        <v>320</v>
      </c>
      <c r="G212" s="224"/>
      <c r="H212" s="228">
        <v>342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129</v>
      </c>
      <c r="AU212" s="234" t="s">
        <v>82</v>
      </c>
      <c r="AV212" s="13" t="s">
        <v>82</v>
      </c>
      <c r="AW212" s="13" t="s">
        <v>34</v>
      </c>
      <c r="AX212" s="13" t="s">
        <v>78</v>
      </c>
      <c r="AY212" s="234" t="s">
        <v>109</v>
      </c>
    </row>
    <row r="213" s="2" customFormat="1" ht="37.8" customHeight="1">
      <c r="A213" s="38"/>
      <c r="B213" s="39"/>
      <c r="C213" s="205" t="s">
        <v>321</v>
      </c>
      <c r="D213" s="205" t="s">
        <v>112</v>
      </c>
      <c r="E213" s="206" t="s">
        <v>322</v>
      </c>
      <c r="F213" s="207" t="s">
        <v>323</v>
      </c>
      <c r="G213" s="208" t="s">
        <v>124</v>
      </c>
      <c r="H213" s="209">
        <v>135</v>
      </c>
      <c r="I213" s="210"/>
      <c r="J213" s="211">
        <f>ROUND(I213*H213,2)</f>
        <v>0</v>
      </c>
      <c r="K213" s="207" t="s">
        <v>125</v>
      </c>
      <c r="L213" s="44"/>
      <c r="M213" s="212" t="s">
        <v>21</v>
      </c>
      <c r="N213" s="213" t="s">
        <v>46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6" t="s">
        <v>116</v>
      </c>
      <c r="AT213" s="216" t="s">
        <v>112</v>
      </c>
      <c r="AU213" s="216" t="s">
        <v>82</v>
      </c>
      <c r="AY213" s="17" t="s">
        <v>109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7" t="s">
        <v>116</v>
      </c>
      <c r="BK213" s="217">
        <f>ROUND(I213*H213,2)</f>
        <v>0</v>
      </c>
      <c r="BL213" s="17" t="s">
        <v>116</v>
      </c>
      <c r="BM213" s="216" t="s">
        <v>324</v>
      </c>
    </row>
    <row r="214" s="2" customFormat="1">
      <c r="A214" s="38"/>
      <c r="B214" s="39"/>
      <c r="C214" s="40"/>
      <c r="D214" s="218" t="s">
        <v>127</v>
      </c>
      <c r="E214" s="40"/>
      <c r="F214" s="219" t="s">
        <v>325</v>
      </c>
      <c r="G214" s="40"/>
      <c r="H214" s="40"/>
      <c r="I214" s="220"/>
      <c r="J214" s="40"/>
      <c r="K214" s="40"/>
      <c r="L214" s="44"/>
      <c r="M214" s="221"/>
      <c r="N214" s="222"/>
      <c r="O214" s="85"/>
      <c r="P214" s="85"/>
      <c r="Q214" s="85"/>
      <c r="R214" s="85"/>
      <c r="S214" s="85"/>
      <c r="T214" s="86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127</v>
      </c>
      <c r="AU214" s="17" t="s">
        <v>82</v>
      </c>
    </row>
    <row r="215" s="13" customFormat="1">
      <c r="A215" s="13"/>
      <c r="B215" s="223"/>
      <c r="C215" s="224"/>
      <c r="D215" s="225" t="s">
        <v>129</v>
      </c>
      <c r="E215" s="226" t="s">
        <v>21</v>
      </c>
      <c r="F215" s="227" t="s">
        <v>326</v>
      </c>
      <c r="G215" s="224"/>
      <c r="H215" s="228">
        <v>135</v>
      </c>
      <c r="I215" s="229"/>
      <c r="J215" s="224"/>
      <c r="K215" s="224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129</v>
      </c>
      <c r="AU215" s="234" t="s">
        <v>82</v>
      </c>
      <c r="AV215" s="13" t="s">
        <v>82</v>
      </c>
      <c r="AW215" s="13" t="s">
        <v>34</v>
      </c>
      <c r="AX215" s="13" t="s">
        <v>78</v>
      </c>
      <c r="AY215" s="234" t="s">
        <v>109</v>
      </c>
    </row>
    <row r="216" s="2" customFormat="1" ht="37.8" customHeight="1">
      <c r="A216" s="38"/>
      <c r="B216" s="39"/>
      <c r="C216" s="205" t="s">
        <v>327</v>
      </c>
      <c r="D216" s="205" t="s">
        <v>112</v>
      </c>
      <c r="E216" s="206" t="s">
        <v>328</v>
      </c>
      <c r="F216" s="207" t="s">
        <v>329</v>
      </c>
      <c r="G216" s="208" t="s">
        <v>124</v>
      </c>
      <c r="H216" s="209">
        <v>54</v>
      </c>
      <c r="I216" s="210"/>
      <c r="J216" s="211">
        <f>ROUND(I216*H216,2)</f>
        <v>0</v>
      </c>
      <c r="K216" s="207" t="s">
        <v>125</v>
      </c>
      <c r="L216" s="44"/>
      <c r="M216" s="212" t="s">
        <v>21</v>
      </c>
      <c r="N216" s="213" t="s">
        <v>46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6" t="s">
        <v>116</v>
      </c>
      <c r="AT216" s="216" t="s">
        <v>112</v>
      </c>
      <c r="AU216" s="216" t="s">
        <v>82</v>
      </c>
      <c r="AY216" s="17" t="s">
        <v>109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7" t="s">
        <v>116</v>
      </c>
      <c r="BK216" s="217">
        <f>ROUND(I216*H216,2)</f>
        <v>0</v>
      </c>
      <c r="BL216" s="17" t="s">
        <v>116</v>
      </c>
      <c r="BM216" s="216" t="s">
        <v>330</v>
      </c>
    </row>
    <row r="217" s="2" customFormat="1">
      <c r="A217" s="38"/>
      <c r="B217" s="39"/>
      <c r="C217" s="40"/>
      <c r="D217" s="218" t="s">
        <v>127</v>
      </c>
      <c r="E217" s="40"/>
      <c r="F217" s="219" t="s">
        <v>331</v>
      </c>
      <c r="G217" s="40"/>
      <c r="H217" s="40"/>
      <c r="I217" s="220"/>
      <c r="J217" s="40"/>
      <c r="K217" s="40"/>
      <c r="L217" s="44"/>
      <c r="M217" s="221"/>
      <c r="N217" s="222"/>
      <c r="O217" s="85"/>
      <c r="P217" s="85"/>
      <c r="Q217" s="85"/>
      <c r="R217" s="85"/>
      <c r="S217" s="85"/>
      <c r="T217" s="86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127</v>
      </c>
      <c r="AU217" s="17" t="s">
        <v>82</v>
      </c>
    </row>
    <row r="218" s="13" customFormat="1">
      <c r="A218" s="13"/>
      <c r="B218" s="223"/>
      <c r="C218" s="224"/>
      <c r="D218" s="225" t="s">
        <v>129</v>
      </c>
      <c r="E218" s="226" t="s">
        <v>21</v>
      </c>
      <c r="F218" s="227" t="s">
        <v>332</v>
      </c>
      <c r="G218" s="224"/>
      <c r="H218" s="228">
        <v>54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129</v>
      </c>
      <c r="AU218" s="234" t="s">
        <v>82</v>
      </c>
      <c r="AV218" s="13" t="s">
        <v>82</v>
      </c>
      <c r="AW218" s="13" t="s">
        <v>34</v>
      </c>
      <c r="AX218" s="13" t="s">
        <v>78</v>
      </c>
      <c r="AY218" s="234" t="s">
        <v>109</v>
      </c>
    </row>
    <row r="219" s="2" customFormat="1" ht="37.8" customHeight="1">
      <c r="A219" s="38"/>
      <c r="B219" s="39"/>
      <c r="C219" s="205" t="s">
        <v>333</v>
      </c>
      <c r="D219" s="205" t="s">
        <v>112</v>
      </c>
      <c r="E219" s="206" t="s">
        <v>334</v>
      </c>
      <c r="F219" s="207" t="s">
        <v>335</v>
      </c>
      <c r="G219" s="208" t="s">
        <v>124</v>
      </c>
      <c r="H219" s="209">
        <v>27</v>
      </c>
      <c r="I219" s="210"/>
      <c r="J219" s="211">
        <f>ROUND(I219*H219,2)</f>
        <v>0</v>
      </c>
      <c r="K219" s="207" t="s">
        <v>125</v>
      </c>
      <c r="L219" s="44"/>
      <c r="M219" s="212" t="s">
        <v>21</v>
      </c>
      <c r="N219" s="213" t="s">
        <v>46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6" t="s">
        <v>116</v>
      </c>
      <c r="AT219" s="216" t="s">
        <v>112</v>
      </c>
      <c r="AU219" s="216" t="s">
        <v>82</v>
      </c>
      <c r="AY219" s="17" t="s">
        <v>109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7" t="s">
        <v>116</v>
      </c>
      <c r="BK219" s="217">
        <f>ROUND(I219*H219,2)</f>
        <v>0</v>
      </c>
      <c r="BL219" s="17" t="s">
        <v>116</v>
      </c>
      <c r="BM219" s="216" t="s">
        <v>336</v>
      </c>
    </row>
    <row r="220" s="2" customFormat="1">
      <c r="A220" s="38"/>
      <c r="B220" s="39"/>
      <c r="C220" s="40"/>
      <c r="D220" s="218" t="s">
        <v>127</v>
      </c>
      <c r="E220" s="40"/>
      <c r="F220" s="219" t="s">
        <v>337</v>
      </c>
      <c r="G220" s="40"/>
      <c r="H220" s="40"/>
      <c r="I220" s="220"/>
      <c r="J220" s="40"/>
      <c r="K220" s="40"/>
      <c r="L220" s="44"/>
      <c r="M220" s="221"/>
      <c r="N220" s="222"/>
      <c r="O220" s="85"/>
      <c r="P220" s="85"/>
      <c r="Q220" s="85"/>
      <c r="R220" s="85"/>
      <c r="S220" s="85"/>
      <c r="T220" s="86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127</v>
      </c>
      <c r="AU220" s="17" t="s">
        <v>82</v>
      </c>
    </row>
    <row r="221" s="13" customFormat="1">
      <c r="A221" s="13"/>
      <c r="B221" s="223"/>
      <c r="C221" s="224"/>
      <c r="D221" s="225" t="s">
        <v>129</v>
      </c>
      <c r="E221" s="226" t="s">
        <v>21</v>
      </c>
      <c r="F221" s="227" t="s">
        <v>338</v>
      </c>
      <c r="G221" s="224"/>
      <c r="H221" s="228">
        <v>27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129</v>
      </c>
      <c r="AU221" s="234" t="s">
        <v>82</v>
      </c>
      <c r="AV221" s="13" t="s">
        <v>82</v>
      </c>
      <c r="AW221" s="13" t="s">
        <v>34</v>
      </c>
      <c r="AX221" s="13" t="s">
        <v>78</v>
      </c>
      <c r="AY221" s="234" t="s">
        <v>109</v>
      </c>
    </row>
    <row r="222" s="2" customFormat="1" ht="37.8" customHeight="1">
      <c r="A222" s="38"/>
      <c r="B222" s="39"/>
      <c r="C222" s="205" t="s">
        <v>339</v>
      </c>
      <c r="D222" s="205" t="s">
        <v>112</v>
      </c>
      <c r="E222" s="206" t="s">
        <v>340</v>
      </c>
      <c r="F222" s="207" t="s">
        <v>341</v>
      </c>
      <c r="G222" s="208" t="s">
        <v>124</v>
      </c>
      <c r="H222" s="209">
        <v>18</v>
      </c>
      <c r="I222" s="210"/>
      <c r="J222" s="211">
        <f>ROUND(I222*H222,2)</f>
        <v>0</v>
      </c>
      <c r="K222" s="207" t="s">
        <v>125</v>
      </c>
      <c r="L222" s="44"/>
      <c r="M222" s="212" t="s">
        <v>21</v>
      </c>
      <c r="N222" s="213" t="s">
        <v>46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6" t="s">
        <v>116</v>
      </c>
      <c r="AT222" s="216" t="s">
        <v>112</v>
      </c>
      <c r="AU222" s="216" t="s">
        <v>82</v>
      </c>
      <c r="AY222" s="17" t="s">
        <v>109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7" t="s">
        <v>116</v>
      </c>
      <c r="BK222" s="217">
        <f>ROUND(I222*H222,2)</f>
        <v>0</v>
      </c>
      <c r="BL222" s="17" t="s">
        <v>116</v>
      </c>
      <c r="BM222" s="216" t="s">
        <v>342</v>
      </c>
    </row>
    <row r="223" s="2" customFormat="1">
      <c r="A223" s="38"/>
      <c r="B223" s="39"/>
      <c r="C223" s="40"/>
      <c r="D223" s="218" t="s">
        <v>127</v>
      </c>
      <c r="E223" s="40"/>
      <c r="F223" s="219" t="s">
        <v>343</v>
      </c>
      <c r="G223" s="40"/>
      <c r="H223" s="40"/>
      <c r="I223" s="220"/>
      <c r="J223" s="40"/>
      <c r="K223" s="40"/>
      <c r="L223" s="44"/>
      <c r="M223" s="221"/>
      <c r="N223" s="222"/>
      <c r="O223" s="85"/>
      <c r="P223" s="85"/>
      <c r="Q223" s="85"/>
      <c r="R223" s="85"/>
      <c r="S223" s="85"/>
      <c r="T223" s="86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127</v>
      </c>
      <c r="AU223" s="17" t="s">
        <v>82</v>
      </c>
    </row>
    <row r="224" s="13" customFormat="1">
      <c r="A224" s="13"/>
      <c r="B224" s="223"/>
      <c r="C224" s="224"/>
      <c r="D224" s="225" t="s">
        <v>129</v>
      </c>
      <c r="E224" s="226" t="s">
        <v>21</v>
      </c>
      <c r="F224" s="227" t="s">
        <v>344</v>
      </c>
      <c r="G224" s="224"/>
      <c r="H224" s="228">
        <v>18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129</v>
      </c>
      <c r="AU224" s="234" t="s">
        <v>82</v>
      </c>
      <c r="AV224" s="13" t="s">
        <v>82</v>
      </c>
      <c r="AW224" s="13" t="s">
        <v>34</v>
      </c>
      <c r="AX224" s="13" t="s">
        <v>78</v>
      </c>
      <c r="AY224" s="234" t="s">
        <v>109</v>
      </c>
    </row>
    <row r="225" s="2" customFormat="1" ht="37.8" customHeight="1">
      <c r="A225" s="38"/>
      <c r="B225" s="39"/>
      <c r="C225" s="205" t="s">
        <v>345</v>
      </c>
      <c r="D225" s="205" t="s">
        <v>112</v>
      </c>
      <c r="E225" s="206" t="s">
        <v>346</v>
      </c>
      <c r="F225" s="207" t="s">
        <v>347</v>
      </c>
      <c r="G225" s="208" t="s">
        <v>124</v>
      </c>
      <c r="H225" s="209">
        <v>9</v>
      </c>
      <c r="I225" s="210"/>
      <c r="J225" s="211">
        <f>ROUND(I225*H225,2)</f>
        <v>0</v>
      </c>
      <c r="K225" s="207" t="s">
        <v>125</v>
      </c>
      <c r="L225" s="44"/>
      <c r="M225" s="212" t="s">
        <v>21</v>
      </c>
      <c r="N225" s="213" t="s">
        <v>46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6" t="s">
        <v>116</v>
      </c>
      <c r="AT225" s="216" t="s">
        <v>112</v>
      </c>
      <c r="AU225" s="216" t="s">
        <v>82</v>
      </c>
      <c r="AY225" s="17" t="s">
        <v>109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7" t="s">
        <v>116</v>
      </c>
      <c r="BK225" s="217">
        <f>ROUND(I225*H225,2)</f>
        <v>0</v>
      </c>
      <c r="BL225" s="17" t="s">
        <v>116</v>
      </c>
      <c r="BM225" s="216" t="s">
        <v>348</v>
      </c>
    </row>
    <row r="226" s="2" customFormat="1">
      <c r="A226" s="38"/>
      <c r="B226" s="39"/>
      <c r="C226" s="40"/>
      <c r="D226" s="218" t="s">
        <v>127</v>
      </c>
      <c r="E226" s="40"/>
      <c r="F226" s="219" t="s">
        <v>349</v>
      </c>
      <c r="G226" s="40"/>
      <c r="H226" s="40"/>
      <c r="I226" s="220"/>
      <c r="J226" s="40"/>
      <c r="K226" s="40"/>
      <c r="L226" s="44"/>
      <c r="M226" s="221"/>
      <c r="N226" s="222"/>
      <c r="O226" s="85"/>
      <c r="P226" s="85"/>
      <c r="Q226" s="85"/>
      <c r="R226" s="85"/>
      <c r="S226" s="85"/>
      <c r="T226" s="86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127</v>
      </c>
      <c r="AU226" s="17" t="s">
        <v>82</v>
      </c>
    </row>
    <row r="227" s="13" customFormat="1">
      <c r="A227" s="13"/>
      <c r="B227" s="223"/>
      <c r="C227" s="224"/>
      <c r="D227" s="225" t="s">
        <v>129</v>
      </c>
      <c r="E227" s="226" t="s">
        <v>21</v>
      </c>
      <c r="F227" s="227" t="s">
        <v>350</v>
      </c>
      <c r="G227" s="224"/>
      <c r="H227" s="228">
        <v>9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129</v>
      </c>
      <c r="AU227" s="234" t="s">
        <v>82</v>
      </c>
      <c r="AV227" s="13" t="s">
        <v>82</v>
      </c>
      <c r="AW227" s="13" t="s">
        <v>34</v>
      </c>
      <c r="AX227" s="13" t="s">
        <v>78</v>
      </c>
      <c r="AY227" s="234" t="s">
        <v>109</v>
      </c>
    </row>
    <row r="228" s="2" customFormat="1" ht="33" customHeight="1">
      <c r="A228" s="38"/>
      <c r="B228" s="39"/>
      <c r="C228" s="205" t="s">
        <v>351</v>
      </c>
      <c r="D228" s="205" t="s">
        <v>112</v>
      </c>
      <c r="E228" s="206" t="s">
        <v>352</v>
      </c>
      <c r="F228" s="207" t="s">
        <v>353</v>
      </c>
      <c r="G228" s="208" t="s">
        <v>124</v>
      </c>
      <c r="H228" s="209">
        <v>342</v>
      </c>
      <c r="I228" s="210"/>
      <c r="J228" s="211">
        <f>ROUND(I228*H228,2)</f>
        <v>0</v>
      </c>
      <c r="K228" s="207" t="s">
        <v>125</v>
      </c>
      <c r="L228" s="44"/>
      <c r="M228" s="212" t="s">
        <v>21</v>
      </c>
      <c r="N228" s="213" t="s">
        <v>46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6" t="s">
        <v>116</v>
      </c>
      <c r="AT228" s="216" t="s">
        <v>112</v>
      </c>
      <c r="AU228" s="216" t="s">
        <v>82</v>
      </c>
      <c r="AY228" s="17" t="s">
        <v>109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7" t="s">
        <v>116</v>
      </c>
      <c r="BK228" s="217">
        <f>ROUND(I228*H228,2)</f>
        <v>0</v>
      </c>
      <c r="BL228" s="17" t="s">
        <v>116</v>
      </c>
      <c r="BM228" s="216" t="s">
        <v>354</v>
      </c>
    </row>
    <row r="229" s="2" customFormat="1">
      <c r="A229" s="38"/>
      <c r="B229" s="39"/>
      <c r="C229" s="40"/>
      <c r="D229" s="218" t="s">
        <v>127</v>
      </c>
      <c r="E229" s="40"/>
      <c r="F229" s="219" t="s">
        <v>355</v>
      </c>
      <c r="G229" s="40"/>
      <c r="H229" s="40"/>
      <c r="I229" s="220"/>
      <c r="J229" s="40"/>
      <c r="K229" s="40"/>
      <c r="L229" s="44"/>
      <c r="M229" s="221"/>
      <c r="N229" s="222"/>
      <c r="O229" s="85"/>
      <c r="P229" s="85"/>
      <c r="Q229" s="85"/>
      <c r="R229" s="85"/>
      <c r="S229" s="85"/>
      <c r="T229" s="86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127</v>
      </c>
      <c r="AU229" s="17" t="s">
        <v>82</v>
      </c>
    </row>
    <row r="230" s="13" customFormat="1">
      <c r="A230" s="13"/>
      <c r="B230" s="223"/>
      <c r="C230" s="224"/>
      <c r="D230" s="225" t="s">
        <v>129</v>
      </c>
      <c r="E230" s="226" t="s">
        <v>21</v>
      </c>
      <c r="F230" s="227" t="s">
        <v>320</v>
      </c>
      <c r="G230" s="224"/>
      <c r="H230" s="228">
        <v>342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129</v>
      </c>
      <c r="AU230" s="234" t="s">
        <v>82</v>
      </c>
      <c r="AV230" s="13" t="s">
        <v>82</v>
      </c>
      <c r="AW230" s="13" t="s">
        <v>34</v>
      </c>
      <c r="AX230" s="13" t="s">
        <v>78</v>
      </c>
      <c r="AY230" s="234" t="s">
        <v>109</v>
      </c>
    </row>
    <row r="231" s="2" customFormat="1" ht="33" customHeight="1">
      <c r="A231" s="38"/>
      <c r="B231" s="39"/>
      <c r="C231" s="205" t="s">
        <v>356</v>
      </c>
      <c r="D231" s="205" t="s">
        <v>112</v>
      </c>
      <c r="E231" s="206" t="s">
        <v>357</v>
      </c>
      <c r="F231" s="207" t="s">
        <v>358</v>
      </c>
      <c r="G231" s="208" t="s">
        <v>124</v>
      </c>
      <c r="H231" s="209">
        <v>135</v>
      </c>
      <c r="I231" s="210"/>
      <c r="J231" s="211">
        <f>ROUND(I231*H231,2)</f>
        <v>0</v>
      </c>
      <c r="K231" s="207" t="s">
        <v>125</v>
      </c>
      <c r="L231" s="44"/>
      <c r="M231" s="212" t="s">
        <v>21</v>
      </c>
      <c r="N231" s="213" t="s">
        <v>46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6" t="s">
        <v>116</v>
      </c>
      <c r="AT231" s="216" t="s">
        <v>112</v>
      </c>
      <c r="AU231" s="216" t="s">
        <v>82</v>
      </c>
      <c r="AY231" s="17" t="s">
        <v>109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7" t="s">
        <v>116</v>
      </c>
      <c r="BK231" s="217">
        <f>ROUND(I231*H231,2)</f>
        <v>0</v>
      </c>
      <c r="BL231" s="17" t="s">
        <v>116</v>
      </c>
      <c r="BM231" s="216" t="s">
        <v>359</v>
      </c>
    </row>
    <row r="232" s="2" customFormat="1">
      <c r="A232" s="38"/>
      <c r="B232" s="39"/>
      <c r="C232" s="40"/>
      <c r="D232" s="218" t="s">
        <v>127</v>
      </c>
      <c r="E232" s="40"/>
      <c r="F232" s="219" t="s">
        <v>360</v>
      </c>
      <c r="G232" s="40"/>
      <c r="H232" s="40"/>
      <c r="I232" s="220"/>
      <c r="J232" s="40"/>
      <c r="K232" s="40"/>
      <c r="L232" s="44"/>
      <c r="M232" s="221"/>
      <c r="N232" s="222"/>
      <c r="O232" s="85"/>
      <c r="P232" s="85"/>
      <c r="Q232" s="85"/>
      <c r="R232" s="85"/>
      <c r="S232" s="85"/>
      <c r="T232" s="86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127</v>
      </c>
      <c r="AU232" s="17" t="s">
        <v>82</v>
      </c>
    </row>
    <row r="233" s="13" customFormat="1">
      <c r="A233" s="13"/>
      <c r="B233" s="223"/>
      <c r="C233" s="224"/>
      <c r="D233" s="225" t="s">
        <v>129</v>
      </c>
      <c r="E233" s="226" t="s">
        <v>21</v>
      </c>
      <c r="F233" s="227" t="s">
        <v>326</v>
      </c>
      <c r="G233" s="224"/>
      <c r="H233" s="228">
        <v>135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129</v>
      </c>
      <c r="AU233" s="234" t="s">
        <v>82</v>
      </c>
      <c r="AV233" s="13" t="s">
        <v>82</v>
      </c>
      <c r="AW233" s="13" t="s">
        <v>34</v>
      </c>
      <c r="AX233" s="13" t="s">
        <v>78</v>
      </c>
      <c r="AY233" s="234" t="s">
        <v>109</v>
      </c>
    </row>
    <row r="234" s="2" customFormat="1" ht="33" customHeight="1">
      <c r="A234" s="38"/>
      <c r="B234" s="39"/>
      <c r="C234" s="205" t="s">
        <v>361</v>
      </c>
      <c r="D234" s="205" t="s">
        <v>112</v>
      </c>
      <c r="E234" s="206" t="s">
        <v>362</v>
      </c>
      <c r="F234" s="207" t="s">
        <v>363</v>
      </c>
      <c r="G234" s="208" t="s">
        <v>124</v>
      </c>
      <c r="H234" s="209">
        <v>54</v>
      </c>
      <c r="I234" s="210"/>
      <c r="J234" s="211">
        <f>ROUND(I234*H234,2)</f>
        <v>0</v>
      </c>
      <c r="K234" s="207" t="s">
        <v>125</v>
      </c>
      <c r="L234" s="44"/>
      <c r="M234" s="212" t="s">
        <v>21</v>
      </c>
      <c r="N234" s="213" t="s">
        <v>46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6" t="s">
        <v>116</v>
      </c>
      <c r="AT234" s="216" t="s">
        <v>112</v>
      </c>
      <c r="AU234" s="216" t="s">
        <v>82</v>
      </c>
      <c r="AY234" s="17" t="s">
        <v>109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7" t="s">
        <v>116</v>
      </c>
      <c r="BK234" s="217">
        <f>ROUND(I234*H234,2)</f>
        <v>0</v>
      </c>
      <c r="BL234" s="17" t="s">
        <v>116</v>
      </c>
      <c r="BM234" s="216" t="s">
        <v>364</v>
      </c>
    </row>
    <row r="235" s="2" customFormat="1">
      <c r="A235" s="38"/>
      <c r="B235" s="39"/>
      <c r="C235" s="40"/>
      <c r="D235" s="218" t="s">
        <v>127</v>
      </c>
      <c r="E235" s="40"/>
      <c r="F235" s="219" t="s">
        <v>365</v>
      </c>
      <c r="G235" s="40"/>
      <c r="H235" s="40"/>
      <c r="I235" s="220"/>
      <c r="J235" s="40"/>
      <c r="K235" s="40"/>
      <c r="L235" s="44"/>
      <c r="M235" s="221"/>
      <c r="N235" s="222"/>
      <c r="O235" s="85"/>
      <c r="P235" s="85"/>
      <c r="Q235" s="85"/>
      <c r="R235" s="85"/>
      <c r="S235" s="85"/>
      <c r="T235" s="86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127</v>
      </c>
      <c r="AU235" s="17" t="s">
        <v>82</v>
      </c>
    </row>
    <row r="236" s="13" customFormat="1">
      <c r="A236" s="13"/>
      <c r="B236" s="223"/>
      <c r="C236" s="224"/>
      <c r="D236" s="225" t="s">
        <v>129</v>
      </c>
      <c r="E236" s="226" t="s">
        <v>21</v>
      </c>
      <c r="F236" s="227" t="s">
        <v>332</v>
      </c>
      <c r="G236" s="224"/>
      <c r="H236" s="228">
        <v>54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129</v>
      </c>
      <c r="AU236" s="234" t="s">
        <v>82</v>
      </c>
      <c r="AV236" s="13" t="s">
        <v>82</v>
      </c>
      <c r="AW236" s="13" t="s">
        <v>34</v>
      </c>
      <c r="AX236" s="13" t="s">
        <v>78</v>
      </c>
      <c r="AY236" s="234" t="s">
        <v>109</v>
      </c>
    </row>
    <row r="237" s="2" customFormat="1" ht="33" customHeight="1">
      <c r="A237" s="38"/>
      <c r="B237" s="39"/>
      <c r="C237" s="205" t="s">
        <v>366</v>
      </c>
      <c r="D237" s="205" t="s">
        <v>112</v>
      </c>
      <c r="E237" s="206" t="s">
        <v>367</v>
      </c>
      <c r="F237" s="207" t="s">
        <v>368</v>
      </c>
      <c r="G237" s="208" t="s">
        <v>124</v>
      </c>
      <c r="H237" s="209">
        <v>27</v>
      </c>
      <c r="I237" s="210"/>
      <c r="J237" s="211">
        <f>ROUND(I237*H237,2)</f>
        <v>0</v>
      </c>
      <c r="K237" s="207" t="s">
        <v>125</v>
      </c>
      <c r="L237" s="44"/>
      <c r="M237" s="212" t="s">
        <v>21</v>
      </c>
      <c r="N237" s="213" t="s">
        <v>46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6" t="s">
        <v>116</v>
      </c>
      <c r="AT237" s="216" t="s">
        <v>112</v>
      </c>
      <c r="AU237" s="216" t="s">
        <v>82</v>
      </c>
      <c r="AY237" s="17" t="s">
        <v>109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7" t="s">
        <v>116</v>
      </c>
      <c r="BK237" s="217">
        <f>ROUND(I237*H237,2)</f>
        <v>0</v>
      </c>
      <c r="BL237" s="17" t="s">
        <v>116</v>
      </c>
      <c r="BM237" s="216" t="s">
        <v>369</v>
      </c>
    </row>
    <row r="238" s="2" customFormat="1">
      <c r="A238" s="38"/>
      <c r="B238" s="39"/>
      <c r="C238" s="40"/>
      <c r="D238" s="218" t="s">
        <v>127</v>
      </c>
      <c r="E238" s="40"/>
      <c r="F238" s="219" t="s">
        <v>370</v>
      </c>
      <c r="G238" s="40"/>
      <c r="H238" s="40"/>
      <c r="I238" s="220"/>
      <c r="J238" s="40"/>
      <c r="K238" s="40"/>
      <c r="L238" s="44"/>
      <c r="M238" s="221"/>
      <c r="N238" s="222"/>
      <c r="O238" s="85"/>
      <c r="P238" s="85"/>
      <c r="Q238" s="85"/>
      <c r="R238" s="85"/>
      <c r="S238" s="85"/>
      <c r="T238" s="86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127</v>
      </c>
      <c r="AU238" s="17" t="s">
        <v>82</v>
      </c>
    </row>
    <row r="239" s="13" customFormat="1">
      <c r="A239" s="13"/>
      <c r="B239" s="223"/>
      <c r="C239" s="224"/>
      <c r="D239" s="225" t="s">
        <v>129</v>
      </c>
      <c r="E239" s="226" t="s">
        <v>21</v>
      </c>
      <c r="F239" s="227" t="s">
        <v>338</v>
      </c>
      <c r="G239" s="224"/>
      <c r="H239" s="228">
        <v>27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129</v>
      </c>
      <c r="AU239" s="234" t="s">
        <v>82</v>
      </c>
      <c r="AV239" s="13" t="s">
        <v>82</v>
      </c>
      <c r="AW239" s="13" t="s">
        <v>34</v>
      </c>
      <c r="AX239" s="13" t="s">
        <v>78</v>
      </c>
      <c r="AY239" s="234" t="s">
        <v>109</v>
      </c>
    </row>
    <row r="240" s="2" customFormat="1" ht="33" customHeight="1">
      <c r="A240" s="38"/>
      <c r="B240" s="39"/>
      <c r="C240" s="205" t="s">
        <v>371</v>
      </c>
      <c r="D240" s="205" t="s">
        <v>112</v>
      </c>
      <c r="E240" s="206" t="s">
        <v>372</v>
      </c>
      <c r="F240" s="207" t="s">
        <v>373</v>
      </c>
      <c r="G240" s="208" t="s">
        <v>124</v>
      </c>
      <c r="H240" s="209">
        <v>18</v>
      </c>
      <c r="I240" s="210"/>
      <c r="J240" s="211">
        <f>ROUND(I240*H240,2)</f>
        <v>0</v>
      </c>
      <c r="K240" s="207" t="s">
        <v>125</v>
      </c>
      <c r="L240" s="44"/>
      <c r="M240" s="212" t="s">
        <v>21</v>
      </c>
      <c r="N240" s="213" t="s">
        <v>46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6" t="s">
        <v>116</v>
      </c>
      <c r="AT240" s="216" t="s">
        <v>112</v>
      </c>
      <c r="AU240" s="216" t="s">
        <v>82</v>
      </c>
      <c r="AY240" s="17" t="s">
        <v>109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7" t="s">
        <v>116</v>
      </c>
      <c r="BK240" s="217">
        <f>ROUND(I240*H240,2)</f>
        <v>0</v>
      </c>
      <c r="BL240" s="17" t="s">
        <v>116</v>
      </c>
      <c r="BM240" s="216" t="s">
        <v>374</v>
      </c>
    </row>
    <row r="241" s="2" customFormat="1">
      <c r="A241" s="38"/>
      <c r="B241" s="39"/>
      <c r="C241" s="40"/>
      <c r="D241" s="218" t="s">
        <v>127</v>
      </c>
      <c r="E241" s="40"/>
      <c r="F241" s="219" t="s">
        <v>375</v>
      </c>
      <c r="G241" s="40"/>
      <c r="H241" s="40"/>
      <c r="I241" s="220"/>
      <c r="J241" s="40"/>
      <c r="K241" s="40"/>
      <c r="L241" s="44"/>
      <c r="M241" s="221"/>
      <c r="N241" s="222"/>
      <c r="O241" s="85"/>
      <c r="P241" s="85"/>
      <c r="Q241" s="85"/>
      <c r="R241" s="85"/>
      <c r="S241" s="85"/>
      <c r="T241" s="86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127</v>
      </c>
      <c r="AU241" s="17" t="s">
        <v>82</v>
      </c>
    </row>
    <row r="242" s="13" customFormat="1">
      <c r="A242" s="13"/>
      <c r="B242" s="223"/>
      <c r="C242" s="224"/>
      <c r="D242" s="225" t="s">
        <v>129</v>
      </c>
      <c r="E242" s="226" t="s">
        <v>21</v>
      </c>
      <c r="F242" s="227" t="s">
        <v>344</v>
      </c>
      <c r="G242" s="224"/>
      <c r="H242" s="228">
        <v>18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129</v>
      </c>
      <c r="AU242" s="234" t="s">
        <v>82</v>
      </c>
      <c r="AV242" s="13" t="s">
        <v>82</v>
      </c>
      <c r="AW242" s="13" t="s">
        <v>34</v>
      </c>
      <c r="AX242" s="13" t="s">
        <v>78</v>
      </c>
      <c r="AY242" s="234" t="s">
        <v>109</v>
      </c>
    </row>
    <row r="243" s="2" customFormat="1" ht="37.8" customHeight="1">
      <c r="A243" s="38"/>
      <c r="B243" s="39"/>
      <c r="C243" s="205" t="s">
        <v>376</v>
      </c>
      <c r="D243" s="205" t="s">
        <v>112</v>
      </c>
      <c r="E243" s="206" t="s">
        <v>377</v>
      </c>
      <c r="F243" s="207" t="s">
        <v>378</v>
      </c>
      <c r="G243" s="208" t="s">
        <v>124</v>
      </c>
      <c r="H243" s="209">
        <v>9</v>
      </c>
      <c r="I243" s="210"/>
      <c r="J243" s="211">
        <f>ROUND(I243*H243,2)</f>
        <v>0</v>
      </c>
      <c r="K243" s="207" t="s">
        <v>125</v>
      </c>
      <c r="L243" s="44"/>
      <c r="M243" s="212" t="s">
        <v>21</v>
      </c>
      <c r="N243" s="213" t="s">
        <v>46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6" t="s">
        <v>116</v>
      </c>
      <c r="AT243" s="216" t="s">
        <v>112</v>
      </c>
      <c r="AU243" s="216" t="s">
        <v>82</v>
      </c>
      <c r="AY243" s="17" t="s">
        <v>109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7" t="s">
        <v>116</v>
      </c>
      <c r="BK243" s="217">
        <f>ROUND(I243*H243,2)</f>
        <v>0</v>
      </c>
      <c r="BL243" s="17" t="s">
        <v>116</v>
      </c>
      <c r="BM243" s="216" t="s">
        <v>379</v>
      </c>
    </row>
    <row r="244" s="2" customFormat="1">
      <c r="A244" s="38"/>
      <c r="B244" s="39"/>
      <c r="C244" s="40"/>
      <c r="D244" s="218" t="s">
        <v>127</v>
      </c>
      <c r="E244" s="40"/>
      <c r="F244" s="219" t="s">
        <v>380</v>
      </c>
      <c r="G244" s="40"/>
      <c r="H244" s="40"/>
      <c r="I244" s="220"/>
      <c r="J244" s="40"/>
      <c r="K244" s="40"/>
      <c r="L244" s="44"/>
      <c r="M244" s="221"/>
      <c r="N244" s="222"/>
      <c r="O244" s="85"/>
      <c r="P244" s="85"/>
      <c r="Q244" s="85"/>
      <c r="R244" s="85"/>
      <c r="S244" s="85"/>
      <c r="T244" s="86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127</v>
      </c>
      <c r="AU244" s="17" t="s">
        <v>82</v>
      </c>
    </row>
    <row r="245" s="13" customFormat="1">
      <c r="A245" s="13"/>
      <c r="B245" s="223"/>
      <c r="C245" s="224"/>
      <c r="D245" s="225" t="s">
        <v>129</v>
      </c>
      <c r="E245" s="226" t="s">
        <v>21</v>
      </c>
      <c r="F245" s="227" t="s">
        <v>350</v>
      </c>
      <c r="G245" s="224"/>
      <c r="H245" s="228">
        <v>9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129</v>
      </c>
      <c r="AU245" s="234" t="s">
        <v>82</v>
      </c>
      <c r="AV245" s="13" t="s">
        <v>82</v>
      </c>
      <c r="AW245" s="13" t="s">
        <v>34</v>
      </c>
      <c r="AX245" s="13" t="s">
        <v>78</v>
      </c>
      <c r="AY245" s="234" t="s">
        <v>109</v>
      </c>
    </row>
    <row r="246" s="2" customFormat="1" ht="16.5" customHeight="1">
      <c r="A246" s="38"/>
      <c r="B246" s="39"/>
      <c r="C246" s="205" t="s">
        <v>381</v>
      </c>
      <c r="D246" s="205" t="s">
        <v>112</v>
      </c>
      <c r="E246" s="206" t="s">
        <v>382</v>
      </c>
      <c r="F246" s="207" t="s">
        <v>383</v>
      </c>
      <c r="G246" s="208" t="s">
        <v>384</v>
      </c>
      <c r="H246" s="209">
        <v>1500</v>
      </c>
      <c r="I246" s="210"/>
      <c r="J246" s="211">
        <f>ROUND(I246*H246,2)</f>
        <v>0</v>
      </c>
      <c r="K246" s="207" t="s">
        <v>125</v>
      </c>
      <c r="L246" s="44"/>
      <c r="M246" s="212" t="s">
        <v>21</v>
      </c>
      <c r="N246" s="213" t="s">
        <v>46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6" t="s">
        <v>116</v>
      </c>
      <c r="AT246" s="216" t="s">
        <v>112</v>
      </c>
      <c r="AU246" s="216" t="s">
        <v>82</v>
      </c>
      <c r="AY246" s="17" t="s">
        <v>109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7" t="s">
        <v>116</v>
      </c>
      <c r="BK246" s="217">
        <f>ROUND(I246*H246,2)</f>
        <v>0</v>
      </c>
      <c r="BL246" s="17" t="s">
        <v>116</v>
      </c>
      <c r="BM246" s="216" t="s">
        <v>385</v>
      </c>
    </row>
    <row r="247" s="2" customFormat="1">
      <c r="A247" s="38"/>
      <c r="B247" s="39"/>
      <c r="C247" s="40"/>
      <c r="D247" s="218" t="s">
        <v>127</v>
      </c>
      <c r="E247" s="40"/>
      <c r="F247" s="219" t="s">
        <v>386</v>
      </c>
      <c r="G247" s="40"/>
      <c r="H247" s="40"/>
      <c r="I247" s="220"/>
      <c r="J247" s="40"/>
      <c r="K247" s="40"/>
      <c r="L247" s="44"/>
      <c r="M247" s="221"/>
      <c r="N247" s="222"/>
      <c r="O247" s="85"/>
      <c r="P247" s="85"/>
      <c r="Q247" s="85"/>
      <c r="R247" s="85"/>
      <c r="S247" s="85"/>
      <c r="T247" s="86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127</v>
      </c>
      <c r="AU247" s="17" t="s">
        <v>82</v>
      </c>
    </row>
    <row r="248" s="2" customFormat="1" ht="16.5" customHeight="1">
      <c r="A248" s="38"/>
      <c r="B248" s="39"/>
      <c r="C248" s="205" t="s">
        <v>387</v>
      </c>
      <c r="D248" s="205" t="s">
        <v>112</v>
      </c>
      <c r="E248" s="206" t="s">
        <v>388</v>
      </c>
      <c r="F248" s="207" t="s">
        <v>389</v>
      </c>
      <c r="G248" s="208" t="s">
        <v>115</v>
      </c>
      <c r="H248" s="209">
        <v>1</v>
      </c>
      <c r="I248" s="210"/>
      <c r="J248" s="211">
        <f>ROUND(I248*H248,2)</f>
        <v>0</v>
      </c>
      <c r="K248" s="207" t="s">
        <v>21</v>
      </c>
      <c r="L248" s="44"/>
      <c r="M248" s="212" t="s">
        <v>21</v>
      </c>
      <c r="N248" s="213" t="s">
        <v>46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6" t="s">
        <v>116</v>
      </c>
      <c r="AT248" s="216" t="s">
        <v>112</v>
      </c>
      <c r="AU248" s="216" t="s">
        <v>82</v>
      </c>
      <c r="AY248" s="17" t="s">
        <v>109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7" t="s">
        <v>116</v>
      </c>
      <c r="BK248" s="217">
        <f>ROUND(I248*H248,2)</f>
        <v>0</v>
      </c>
      <c r="BL248" s="17" t="s">
        <v>116</v>
      </c>
      <c r="BM248" s="216" t="s">
        <v>390</v>
      </c>
    </row>
    <row r="249" s="13" customFormat="1">
      <c r="A249" s="13"/>
      <c r="B249" s="223"/>
      <c r="C249" s="224"/>
      <c r="D249" s="225" t="s">
        <v>129</v>
      </c>
      <c r="E249" s="226" t="s">
        <v>21</v>
      </c>
      <c r="F249" s="227" t="s">
        <v>391</v>
      </c>
      <c r="G249" s="224"/>
      <c r="H249" s="228">
        <v>1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129</v>
      </c>
      <c r="AU249" s="234" t="s">
        <v>82</v>
      </c>
      <c r="AV249" s="13" t="s">
        <v>82</v>
      </c>
      <c r="AW249" s="13" t="s">
        <v>34</v>
      </c>
      <c r="AX249" s="13" t="s">
        <v>78</v>
      </c>
      <c r="AY249" s="234" t="s">
        <v>109</v>
      </c>
    </row>
    <row r="250" s="2" customFormat="1" ht="16.5" customHeight="1">
      <c r="A250" s="38"/>
      <c r="B250" s="39"/>
      <c r="C250" s="205" t="s">
        <v>392</v>
      </c>
      <c r="D250" s="205" t="s">
        <v>112</v>
      </c>
      <c r="E250" s="206" t="s">
        <v>393</v>
      </c>
      <c r="F250" s="207" t="s">
        <v>394</v>
      </c>
      <c r="G250" s="208" t="s">
        <v>115</v>
      </c>
      <c r="H250" s="209">
        <v>1</v>
      </c>
      <c r="I250" s="210"/>
      <c r="J250" s="211">
        <f>ROUND(I250*H250,2)</f>
        <v>0</v>
      </c>
      <c r="K250" s="207" t="s">
        <v>21</v>
      </c>
      <c r="L250" s="44"/>
      <c r="M250" s="212" t="s">
        <v>21</v>
      </c>
      <c r="N250" s="213" t="s">
        <v>46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6" t="s">
        <v>116</v>
      </c>
      <c r="AT250" s="216" t="s">
        <v>112</v>
      </c>
      <c r="AU250" s="216" t="s">
        <v>82</v>
      </c>
      <c r="AY250" s="17" t="s">
        <v>109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7" t="s">
        <v>116</v>
      </c>
      <c r="BK250" s="217">
        <f>ROUND(I250*H250,2)</f>
        <v>0</v>
      </c>
      <c r="BL250" s="17" t="s">
        <v>116</v>
      </c>
      <c r="BM250" s="216" t="s">
        <v>395</v>
      </c>
    </row>
    <row r="251" s="13" customFormat="1">
      <c r="A251" s="13"/>
      <c r="B251" s="223"/>
      <c r="C251" s="224"/>
      <c r="D251" s="225" t="s">
        <v>129</v>
      </c>
      <c r="E251" s="226" t="s">
        <v>21</v>
      </c>
      <c r="F251" s="227" t="s">
        <v>396</v>
      </c>
      <c r="G251" s="224"/>
      <c r="H251" s="228">
        <v>1</v>
      </c>
      <c r="I251" s="229"/>
      <c r="J251" s="224"/>
      <c r="K251" s="224"/>
      <c r="L251" s="230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129</v>
      </c>
      <c r="AU251" s="234" t="s">
        <v>82</v>
      </c>
      <c r="AV251" s="13" t="s">
        <v>82</v>
      </c>
      <c r="AW251" s="13" t="s">
        <v>34</v>
      </c>
      <c r="AX251" s="13" t="s">
        <v>78</v>
      </c>
      <c r="AY251" s="234" t="s">
        <v>109</v>
      </c>
    </row>
    <row r="252" s="2" customFormat="1" ht="6.96" customHeight="1">
      <c r="A252" s="38"/>
      <c r="B252" s="60"/>
      <c r="C252" s="61"/>
      <c r="D252" s="61"/>
      <c r="E252" s="61"/>
      <c r="F252" s="61"/>
      <c r="G252" s="61"/>
      <c r="H252" s="61"/>
      <c r="I252" s="61"/>
      <c r="J252" s="61"/>
      <c r="K252" s="61"/>
      <c r="L252" s="44"/>
      <c r="M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</sheetData>
  <sheetProtection sheet="1" autoFilter="0" formatColumns="0" formatRows="0" objects="1" scenarios="1" spinCount="100000" saltValue="Xa8o/+wIPZBZEQ0nVQpJVuMFdz2kRNmTIuwMk466fu5BzBryD3ivB9oq3TYgZ4NEYMoBtiyyFAJVhkfEzfuYIg==" hashValue="XzB0XBbVzUMPvnrou5AJcCQjmu9IfSmzmLmscU1D2vi0HOAlf9OsZOPBfEeiHq7R4B9ZvKBu4R3CaAeH0fjpEQ==" algorithmName="SHA-512" password="CC35"/>
  <autoFilter ref="C80:K25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7" r:id="rId1" display="https://podminky.urs.cz/item/CS_URS_2022_02/112151011"/>
    <hyperlink ref="F97" r:id="rId2" display="https://podminky.urs.cz/item/CS_URS_2022_02/112151012"/>
    <hyperlink ref="F102" r:id="rId3" display="https://podminky.urs.cz/item/CS_URS_2022_02/112151014"/>
    <hyperlink ref="F106" r:id="rId4" display="https://podminky.urs.cz/item/CS_URS_2022_02/112151016"/>
    <hyperlink ref="F111" r:id="rId5" display="https://podminky.urs.cz/item/CS_URS_2022_02/112151111"/>
    <hyperlink ref="F116" r:id="rId6" display="https://podminky.urs.cz/item/CS_URS_2022_02/112151112"/>
    <hyperlink ref="F122" r:id="rId7" display="https://podminky.urs.cz/item/CS_URS_2022_02/112151114"/>
    <hyperlink ref="F132" r:id="rId8" display="https://podminky.urs.cz/item/CS_URS_2022_02/112151115"/>
    <hyperlink ref="F137" r:id="rId9" display="https://podminky.urs.cz/item/CS_URS_2022_02/112151117"/>
    <hyperlink ref="F141" r:id="rId10" display="https://podminky.urs.cz/item/CS_URS_2022_02/112151120"/>
    <hyperlink ref="F144" r:id="rId11" display="https://podminky.urs.cz/item/CS_URS_2022_02/112151123"/>
    <hyperlink ref="F148" r:id="rId12" display="https://podminky.urs.cz/item/CS_URS_2022_02/112151312"/>
    <hyperlink ref="F152" r:id="rId13" display="https://podminky.urs.cz/item/CS_URS_2022_02/112151313"/>
    <hyperlink ref="F157" r:id="rId14" display="https://podminky.urs.cz/item/CS_URS_2022_02/112151318"/>
    <hyperlink ref="F161" r:id="rId15" display="https://podminky.urs.cz/item/CS_URS_2022_02/112151353"/>
    <hyperlink ref="F165" r:id="rId16" display="https://podminky.urs.cz/item/CS_URS_2022_02/112151354"/>
    <hyperlink ref="F169" r:id="rId17" display="https://podminky.urs.cz/item/CS_URS_2022_02/112151355"/>
    <hyperlink ref="F173" r:id="rId18" display="https://podminky.urs.cz/item/CS_URS_2022_02/112151358"/>
    <hyperlink ref="F177" r:id="rId19" display="https://podminky.urs.cz/item/CS_URS_2022_02/112151359"/>
    <hyperlink ref="F181" r:id="rId20" display="https://podminky.urs.cz/item/CS_URS_2022_02/162201401"/>
    <hyperlink ref="F183" r:id="rId21" display="https://podminky.urs.cz/item/CS_URS_2022_02/162201402"/>
    <hyperlink ref="F185" r:id="rId22" display="https://podminky.urs.cz/item/CS_URS_2022_02/162201403"/>
    <hyperlink ref="F187" r:id="rId23" display="https://podminky.urs.cz/item/CS_URS_2022_02/162201404"/>
    <hyperlink ref="F189" r:id="rId24" display="https://podminky.urs.cz/item/CS_URS_2022_02/162201500"/>
    <hyperlink ref="F191" r:id="rId25" display="https://podminky.urs.cz/item/CS_URS_2022_02/162201502"/>
    <hyperlink ref="F193" r:id="rId26" display="https://podminky.urs.cz/item/CS_URS_2022_02/162201411"/>
    <hyperlink ref="F196" r:id="rId27" display="https://podminky.urs.cz/item/CS_URS_2022_02/162201412"/>
    <hyperlink ref="F199" r:id="rId28" display="https://podminky.urs.cz/item/CS_URS_2022_02/162201413"/>
    <hyperlink ref="F202" r:id="rId29" display="https://podminky.urs.cz/item/CS_URS_2022_02/162201414"/>
    <hyperlink ref="F205" r:id="rId30" display="https://podminky.urs.cz/item/CS_URS_2022_02/162201510"/>
    <hyperlink ref="F208" r:id="rId31" display="https://podminky.urs.cz/item/CS_URS_2022_02/162201512"/>
    <hyperlink ref="F211" r:id="rId32" display="https://podminky.urs.cz/item/CS_URS_2022_02/162301931"/>
    <hyperlink ref="F214" r:id="rId33" display="https://podminky.urs.cz/item/CS_URS_2022_02/162301932"/>
    <hyperlink ref="F217" r:id="rId34" display="https://podminky.urs.cz/item/CS_URS_2022_02/162301933"/>
    <hyperlink ref="F220" r:id="rId35" display="https://podminky.urs.cz/item/CS_URS_2022_02/162301934"/>
    <hyperlink ref="F223" r:id="rId36" display="https://podminky.urs.cz/item/CS_URS_2022_02/162301935"/>
    <hyperlink ref="F226" r:id="rId37" display="https://podminky.urs.cz/item/CS_URS_2022_02/162301937"/>
    <hyperlink ref="F229" r:id="rId38" display="https://podminky.urs.cz/item/CS_URS_2022_02/162301951"/>
    <hyperlink ref="F232" r:id="rId39" display="https://podminky.urs.cz/item/CS_URS_2022_02/162301952"/>
    <hyperlink ref="F235" r:id="rId40" display="https://podminky.urs.cz/item/CS_URS_2022_02/162301953"/>
    <hyperlink ref="F238" r:id="rId41" display="https://podminky.urs.cz/item/CS_URS_2022_02/162301954"/>
    <hyperlink ref="F241" r:id="rId42" display="https://podminky.urs.cz/item/CS_URS_2022_02/162301955"/>
    <hyperlink ref="F244" r:id="rId43" display="https://podminky.urs.cz/item/CS_URS_2022_02/162301957"/>
    <hyperlink ref="F247" r:id="rId44" display="https://podminky.urs.cz/item/CS_URS_2022_02/18340315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82</v>
      </c>
    </row>
    <row r="4" s="1" customFormat="1" ht="24.96" customHeight="1">
      <c r="B4" s="20"/>
      <c r="D4" s="131" t="s">
        <v>85</v>
      </c>
      <c r="L4" s="20"/>
      <c r="M4" s="132" t="s">
        <v>10</v>
      </c>
      <c r="AT4" s="17" t="s">
        <v>34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Velký labský náho, Předměřice nad Labem, probírka břehového porostu, ř. km 0,000 - 4,120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86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397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21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15. 9. 2022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21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21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27</v>
      </c>
      <c r="J23" s="137" t="s">
        <v>21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36</v>
      </c>
      <c r="F24" s="38"/>
      <c r="G24" s="38"/>
      <c r="H24" s="38"/>
      <c r="I24" s="133" t="s">
        <v>29</v>
      </c>
      <c r="J24" s="137" t="s">
        <v>21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37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39</v>
      </c>
      <c r="E30" s="38"/>
      <c r="F30" s="38"/>
      <c r="G30" s="38"/>
      <c r="H30" s="38"/>
      <c r="I30" s="38"/>
      <c r="J30" s="145">
        <f>ROUND(J81,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41</v>
      </c>
      <c r="G32" s="38"/>
      <c r="H32" s="38"/>
      <c r="I32" s="146" t="s">
        <v>40</v>
      </c>
      <c r="J32" s="146" t="s">
        <v>42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43</v>
      </c>
      <c r="E33" s="133" t="s">
        <v>44</v>
      </c>
      <c r="F33" s="148">
        <f>ROUND((SUM(BE81:BE88)),  2)</f>
        <v>0</v>
      </c>
      <c r="G33" s="38"/>
      <c r="H33" s="38"/>
      <c r="I33" s="149">
        <v>0.20999999999999999</v>
      </c>
      <c r="J33" s="148">
        <f>ROUND(((SUM(BE81:BE88))*I33),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45</v>
      </c>
      <c r="F34" s="148">
        <f>ROUND((SUM(BF81:BF88)),  2)</f>
        <v>0</v>
      </c>
      <c r="G34" s="38"/>
      <c r="H34" s="38"/>
      <c r="I34" s="149">
        <v>0.14999999999999999</v>
      </c>
      <c r="J34" s="148">
        <f>ROUND(((SUM(BF81:BF88))*I34),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43</v>
      </c>
      <c r="E35" s="133" t="s">
        <v>46</v>
      </c>
      <c r="F35" s="148">
        <f>ROUND((SUM(BG81:BG88)),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47</v>
      </c>
      <c r="F36" s="148">
        <f>ROUND((SUM(BH81:BH88)),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48</v>
      </c>
      <c r="F37" s="148">
        <f>ROUND((SUM(BI81:BI88)),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Velký labský náho, Předměřice nad Labem, probírka břehového porostu, ř. km 0,000 - 4,120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2 - VON - Vedlejší a ostatní náklady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Velký labský náhon</v>
      </c>
      <c r="G52" s="40"/>
      <c r="H52" s="40"/>
      <c r="I52" s="32" t="s">
        <v>24</v>
      </c>
      <c r="J52" s="73" t="str">
        <f>IF(J12="","",J12)</f>
        <v>15. 9. 2022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</v>
      </c>
      <c r="G54" s="40"/>
      <c r="H54" s="40"/>
      <c r="I54" s="32" t="s">
        <v>32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Lukáš táborsky, DiS.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71</v>
      </c>
      <c r="D59" s="40"/>
      <c r="E59" s="40"/>
      <c r="F59" s="40"/>
      <c r="G59" s="40"/>
      <c r="H59" s="40"/>
      <c r="I59" s="40"/>
      <c r="J59" s="103">
        <f>J81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6"/>
      <c r="C60" s="167"/>
      <c r="D60" s="168" t="s">
        <v>398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399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94</v>
      </c>
      <c r="D68" s="40"/>
      <c r="E68" s="40"/>
      <c r="F68" s="40"/>
      <c r="G68" s="40"/>
      <c r="H68" s="40"/>
      <c r="I68" s="40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1" t="str">
        <f>E7</f>
        <v>Velký labský náho, Předměřice nad Labem, probírka břehového porostu, ř. km 0,000 - 4,120</v>
      </c>
      <c r="F71" s="32"/>
      <c r="G71" s="32"/>
      <c r="H71" s="32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86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70" t="str">
        <f>E9</f>
        <v>2 - VON - Vedlejší a ostatní náklady</v>
      </c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F12</f>
        <v>Velký labský náhon</v>
      </c>
      <c r="G75" s="40"/>
      <c r="H75" s="40"/>
      <c r="I75" s="32" t="s">
        <v>24</v>
      </c>
      <c r="J75" s="73" t="str">
        <f>IF(J12="","",J12)</f>
        <v>15. 9. 2022</v>
      </c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E15</f>
        <v>Povodí Labe, státní podnik</v>
      </c>
      <c r="G77" s="40"/>
      <c r="H77" s="40"/>
      <c r="I77" s="32" t="s">
        <v>32</v>
      </c>
      <c r="J77" s="36" t="str">
        <f>E21</f>
        <v xml:space="preserve"> 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>Lukáš táborsky, DiS.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8"/>
      <c r="B80" s="179"/>
      <c r="C80" s="180" t="s">
        <v>95</v>
      </c>
      <c r="D80" s="181" t="s">
        <v>58</v>
      </c>
      <c r="E80" s="181" t="s">
        <v>54</v>
      </c>
      <c r="F80" s="181" t="s">
        <v>55</v>
      </c>
      <c r="G80" s="181" t="s">
        <v>96</v>
      </c>
      <c r="H80" s="181" t="s">
        <v>97</v>
      </c>
      <c r="I80" s="181" t="s">
        <v>98</v>
      </c>
      <c r="J80" s="181" t="s">
        <v>90</v>
      </c>
      <c r="K80" s="182" t="s">
        <v>99</v>
      </c>
      <c r="L80" s="183"/>
      <c r="M80" s="93" t="s">
        <v>21</v>
      </c>
      <c r="N80" s="94" t="s">
        <v>43</v>
      </c>
      <c r="O80" s="94" t="s">
        <v>100</v>
      </c>
      <c r="P80" s="94" t="s">
        <v>101</v>
      </c>
      <c r="Q80" s="94" t="s">
        <v>102</v>
      </c>
      <c r="R80" s="94" t="s">
        <v>103</v>
      </c>
      <c r="S80" s="94" t="s">
        <v>104</v>
      </c>
      <c r="T80" s="95" t="s">
        <v>105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8"/>
      <c r="B81" s="39"/>
      <c r="C81" s="100" t="s">
        <v>106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400</v>
      </c>
      <c r="F82" s="192" t="s">
        <v>401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P83+P84</f>
        <v>0</v>
      </c>
      <c r="Q82" s="197"/>
      <c r="R82" s="198">
        <f>R83+R84</f>
        <v>0</v>
      </c>
      <c r="S82" s="197"/>
      <c r="T82" s="199">
        <f>T83+T84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78</v>
      </c>
      <c r="AT82" s="201" t="s">
        <v>72</v>
      </c>
      <c r="AU82" s="201" t="s">
        <v>73</v>
      </c>
      <c r="AY82" s="200" t="s">
        <v>109</v>
      </c>
      <c r="BK82" s="202">
        <f>BK83+BK84</f>
        <v>0</v>
      </c>
    </row>
    <row r="83" s="2" customFormat="1" ht="16.5" customHeight="1">
      <c r="A83" s="38"/>
      <c r="B83" s="39"/>
      <c r="C83" s="205" t="s">
        <v>78</v>
      </c>
      <c r="D83" s="205" t="s">
        <v>112</v>
      </c>
      <c r="E83" s="206" t="s">
        <v>402</v>
      </c>
      <c r="F83" s="207" t="s">
        <v>403</v>
      </c>
      <c r="G83" s="208" t="s">
        <v>115</v>
      </c>
      <c r="H83" s="209">
        <v>1</v>
      </c>
      <c r="I83" s="210"/>
      <c r="J83" s="211">
        <f>ROUND(I83*H83,2)</f>
        <v>0</v>
      </c>
      <c r="K83" s="207" t="s">
        <v>21</v>
      </c>
      <c r="L83" s="44"/>
      <c r="M83" s="212" t="s">
        <v>21</v>
      </c>
      <c r="N83" s="213" t="s">
        <v>46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16" t="s">
        <v>116</v>
      </c>
      <c r="AT83" s="216" t="s">
        <v>112</v>
      </c>
      <c r="AU83" s="216" t="s">
        <v>78</v>
      </c>
      <c r="AY83" s="17" t="s">
        <v>109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7" t="s">
        <v>116</v>
      </c>
      <c r="BK83" s="217">
        <f>ROUND(I83*H83,2)</f>
        <v>0</v>
      </c>
      <c r="BL83" s="17" t="s">
        <v>116</v>
      </c>
      <c r="BM83" s="216" t="s">
        <v>404</v>
      </c>
    </row>
    <row r="84" s="12" customFormat="1" ht="22.8" customHeight="1">
      <c r="A84" s="12"/>
      <c r="B84" s="189"/>
      <c r="C84" s="190"/>
      <c r="D84" s="191" t="s">
        <v>72</v>
      </c>
      <c r="E84" s="203" t="s">
        <v>405</v>
      </c>
      <c r="F84" s="203" t="s">
        <v>406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SUM(P85:P88)</f>
        <v>0</v>
      </c>
      <c r="Q84" s="197"/>
      <c r="R84" s="198">
        <f>SUM(R85:R88)</f>
        <v>0</v>
      </c>
      <c r="S84" s="197"/>
      <c r="T84" s="199">
        <f>SUM(T85:T88)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72</v>
      </c>
      <c r="AU84" s="201" t="s">
        <v>78</v>
      </c>
      <c r="AY84" s="200" t="s">
        <v>109</v>
      </c>
      <c r="BK84" s="202">
        <f>SUM(BK85:BK88)</f>
        <v>0</v>
      </c>
    </row>
    <row r="85" s="2" customFormat="1" ht="24.15" customHeight="1">
      <c r="A85" s="38"/>
      <c r="B85" s="39"/>
      <c r="C85" s="205" t="s">
        <v>82</v>
      </c>
      <c r="D85" s="205" t="s">
        <v>112</v>
      </c>
      <c r="E85" s="206" t="s">
        <v>407</v>
      </c>
      <c r="F85" s="207" t="s">
        <v>408</v>
      </c>
      <c r="G85" s="208" t="s">
        <v>115</v>
      </c>
      <c r="H85" s="209">
        <v>1</v>
      </c>
      <c r="I85" s="210"/>
      <c r="J85" s="211">
        <f>ROUND(I85*H85,2)</f>
        <v>0</v>
      </c>
      <c r="K85" s="207" t="s">
        <v>21</v>
      </c>
      <c r="L85" s="44"/>
      <c r="M85" s="212" t="s">
        <v>21</v>
      </c>
      <c r="N85" s="213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6" t="s">
        <v>116</v>
      </c>
      <c r="AT85" s="216" t="s">
        <v>112</v>
      </c>
      <c r="AU85" s="216" t="s">
        <v>82</v>
      </c>
      <c r="AY85" s="17" t="s">
        <v>109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7" t="s">
        <v>116</v>
      </c>
      <c r="BK85" s="217">
        <f>ROUND(I85*H85,2)</f>
        <v>0</v>
      </c>
      <c r="BL85" s="17" t="s">
        <v>116</v>
      </c>
      <c r="BM85" s="216" t="s">
        <v>409</v>
      </c>
    </row>
    <row r="86" s="2" customFormat="1" ht="24.15" customHeight="1">
      <c r="A86" s="38"/>
      <c r="B86" s="39"/>
      <c r="C86" s="205" t="s">
        <v>161</v>
      </c>
      <c r="D86" s="205" t="s">
        <v>112</v>
      </c>
      <c r="E86" s="206" t="s">
        <v>410</v>
      </c>
      <c r="F86" s="207" t="s">
        <v>411</v>
      </c>
      <c r="G86" s="208" t="s">
        <v>115</v>
      </c>
      <c r="H86" s="209">
        <v>1</v>
      </c>
      <c r="I86" s="210"/>
      <c r="J86" s="211">
        <f>ROUND(I86*H86,2)</f>
        <v>0</v>
      </c>
      <c r="K86" s="207" t="s">
        <v>21</v>
      </c>
      <c r="L86" s="44"/>
      <c r="M86" s="212" t="s">
        <v>21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116</v>
      </c>
      <c r="AT86" s="216" t="s">
        <v>112</v>
      </c>
      <c r="AU86" s="216" t="s">
        <v>82</v>
      </c>
      <c r="AY86" s="17" t="s">
        <v>109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116</v>
      </c>
      <c r="BK86" s="217">
        <f>ROUND(I86*H86,2)</f>
        <v>0</v>
      </c>
      <c r="BL86" s="17" t="s">
        <v>116</v>
      </c>
      <c r="BM86" s="216" t="s">
        <v>412</v>
      </c>
    </row>
    <row r="87" s="2" customFormat="1" ht="21.75" customHeight="1">
      <c r="A87" s="38"/>
      <c r="B87" s="39"/>
      <c r="C87" s="205" t="s">
        <v>116</v>
      </c>
      <c r="D87" s="205" t="s">
        <v>112</v>
      </c>
      <c r="E87" s="206" t="s">
        <v>413</v>
      </c>
      <c r="F87" s="207" t="s">
        <v>414</v>
      </c>
      <c r="G87" s="208" t="s">
        <v>115</v>
      </c>
      <c r="H87" s="209">
        <v>1</v>
      </c>
      <c r="I87" s="210"/>
      <c r="J87" s="211">
        <f>ROUND(I87*H87,2)</f>
        <v>0</v>
      </c>
      <c r="K87" s="207" t="s">
        <v>21</v>
      </c>
      <c r="L87" s="44"/>
      <c r="M87" s="212" t="s">
        <v>21</v>
      </c>
      <c r="N87" s="213" t="s">
        <v>46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6" t="s">
        <v>116</v>
      </c>
      <c r="AT87" s="216" t="s">
        <v>112</v>
      </c>
      <c r="AU87" s="216" t="s">
        <v>82</v>
      </c>
      <c r="AY87" s="17" t="s">
        <v>109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7" t="s">
        <v>116</v>
      </c>
      <c r="BK87" s="217">
        <f>ROUND(I87*H87,2)</f>
        <v>0</v>
      </c>
      <c r="BL87" s="17" t="s">
        <v>116</v>
      </c>
      <c r="BM87" s="216" t="s">
        <v>415</v>
      </c>
    </row>
    <row r="88" s="2" customFormat="1" ht="16.5" customHeight="1">
      <c r="A88" s="38"/>
      <c r="B88" s="39"/>
      <c r="C88" s="205" t="s">
        <v>121</v>
      </c>
      <c r="D88" s="205" t="s">
        <v>112</v>
      </c>
      <c r="E88" s="206" t="s">
        <v>416</v>
      </c>
      <c r="F88" s="207" t="s">
        <v>417</v>
      </c>
      <c r="G88" s="208" t="s">
        <v>418</v>
      </c>
      <c r="H88" s="209">
        <v>1</v>
      </c>
      <c r="I88" s="210"/>
      <c r="J88" s="211">
        <f>ROUND(I88*H88,2)</f>
        <v>0</v>
      </c>
      <c r="K88" s="207" t="s">
        <v>21</v>
      </c>
      <c r="L88" s="44"/>
      <c r="M88" s="249" t="s">
        <v>21</v>
      </c>
      <c r="N88" s="250" t="s">
        <v>46</v>
      </c>
      <c r="O88" s="251"/>
      <c r="P88" s="252">
        <f>O88*H88</f>
        <v>0</v>
      </c>
      <c r="Q88" s="252">
        <v>0</v>
      </c>
      <c r="R88" s="252">
        <f>Q88*H88</f>
        <v>0</v>
      </c>
      <c r="S88" s="252">
        <v>0</v>
      </c>
      <c r="T88" s="253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6" t="s">
        <v>419</v>
      </c>
      <c r="AT88" s="216" t="s">
        <v>112</v>
      </c>
      <c r="AU88" s="216" t="s">
        <v>82</v>
      </c>
      <c r="AY88" s="17" t="s">
        <v>109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7" t="s">
        <v>116</v>
      </c>
      <c r="BK88" s="217">
        <f>ROUND(I88*H88,2)</f>
        <v>0</v>
      </c>
      <c r="BL88" s="17" t="s">
        <v>419</v>
      </c>
      <c r="BM88" s="216" t="s">
        <v>420</v>
      </c>
    </row>
    <row r="89" s="2" customFormat="1" ht="6.96" customHeight="1">
      <c r="A89" s="38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44"/>
      <c r="M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</sheetData>
  <sheetProtection sheet="1" autoFilter="0" formatColumns="0" formatRows="0" objects="1" scenarios="1" spinCount="100000" saltValue="YfolXdT2479oR08o5oKGuytGoHLsS8g+uP9Sq5eNjvk6nbwNnN628nek4ko04Ppq+pcgLiNM5p5sLXGri409Iw==" hashValue="cqC75HgEjNmYgl9M7DRR+ezLjXj9N4+VWMaEZuCsbKKr+aoWWT29BqI19A9Pnf8h0aaWrL3fVc83hoVlE37u7w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421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422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423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424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425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426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427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428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429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430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431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80</v>
      </c>
      <c r="F18" s="265" t="s">
        <v>432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433</v>
      </c>
      <c r="F19" s="265" t="s">
        <v>434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435</v>
      </c>
      <c r="F20" s="265" t="s">
        <v>436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437</v>
      </c>
      <c r="F21" s="265" t="s">
        <v>438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439</v>
      </c>
      <c r="F22" s="265" t="s">
        <v>440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441</v>
      </c>
      <c r="F23" s="265" t="s">
        <v>442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443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444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445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446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447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448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449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450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451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95</v>
      </c>
      <c r="F36" s="265"/>
      <c r="G36" s="265" t="s">
        <v>452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453</v>
      </c>
      <c r="F37" s="265"/>
      <c r="G37" s="265" t="s">
        <v>454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54</v>
      </c>
      <c r="F38" s="265"/>
      <c r="G38" s="265" t="s">
        <v>455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55</v>
      </c>
      <c r="F39" s="265"/>
      <c r="G39" s="265" t="s">
        <v>456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96</v>
      </c>
      <c r="F40" s="265"/>
      <c r="G40" s="265" t="s">
        <v>457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97</v>
      </c>
      <c r="F41" s="265"/>
      <c r="G41" s="265" t="s">
        <v>458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459</v>
      </c>
      <c r="F42" s="265"/>
      <c r="G42" s="265" t="s">
        <v>460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461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462</v>
      </c>
      <c r="F44" s="265"/>
      <c r="G44" s="265" t="s">
        <v>463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99</v>
      </c>
      <c r="F45" s="265"/>
      <c r="G45" s="265" t="s">
        <v>464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465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466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467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468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469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470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471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472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473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474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475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476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477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478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479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480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481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482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483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484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485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486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487</v>
      </c>
      <c r="D76" s="283"/>
      <c r="E76" s="283"/>
      <c r="F76" s="283" t="s">
        <v>488</v>
      </c>
      <c r="G76" s="284"/>
      <c r="H76" s="283" t="s">
        <v>55</v>
      </c>
      <c r="I76" s="283" t="s">
        <v>58</v>
      </c>
      <c r="J76" s="283" t="s">
        <v>489</v>
      </c>
      <c r="K76" s="282"/>
    </row>
    <row r="77" s="1" customFormat="1" ht="17.25" customHeight="1">
      <c r="B77" s="280"/>
      <c r="C77" s="285" t="s">
        <v>490</v>
      </c>
      <c r="D77" s="285"/>
      <c r="E77" s="285"/>
      <c r="F77" s="286" t="s">
        <v>491</v>
      </c>
      <c r="G77" s="287"/>
      <c r="H77" s="285"/>
      <c r="I77" s="285"/>
      <c r="J77" s="285" t="s">
        <v>492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54</v>
      </c>
      <c r="D79" s="290"/>
      <c r="E79" s="290"/>
      <c r="F79" s="291" t="s">
        <v>493</v>
      </c>
      <c r="G79" s="292"/>
      <c r="H79" s="268" t="s">
        <v>494</v>
      </c>
      <c r="I79" s="268" t="s">
        <v>495</v>
      </c>
      <c r="J79" s="268">
        <v>20</v>
      </c>
      <c r="K79" s="282"/>
    </row>
    <row r="80" s="1" customFormat="1" ht="15" customHeight="1">
      <c r="B80" s="280"/>
      <c r="C80" s="268" t="s">
        <v>496</v>
      </c>
      <c r="D80" s="268"/>
      <c r="E80" s="268"/>
      <c r="F80" s="291" t="s">
        <v>493</v>
      </c>
      <c r="G80" s="292"/>
      <c r="H80" s="268" t="s">
        <v>497</v>
      </c>
      <c r="I80" s="268" t="s">
        <v>495</v>
      </c>
      <c r="J80" s="268">
        <v>120</v>
      </c>
      <c r="K80" s="282"/>
    </row>
    <row r="81" s="1" customFormat="1" ht="15" customHeight="1">
      <c r="B81" s="293"/>
      <c r="C81" s="268" t="s">
        <v>498</v>
      </c>
      <c r="D81" s="268"/>
      <c r="E81" s="268"/>
      <c r="F81" s="291" t="s">
        <v>499</v>
      </c>
      <c r="G81" s="292"/>
      <c r="H81" s="268" t="s">
        <v>500</v>
      </c>
      <c r="I81" s="268" t="s">
        <v>495</v>
      </c>
      <c r="J81" s="268">
        <v>50</v>
      </c>
      <c r="K81" s="282"/>
    </row>
    <row r="82" s="1" customFormat="1" ht="15" customHeight="1">
      <c r="B82" s="293"/>
      <c r="C82" s="268" t="s">
        <v>501</v>
      </c>
      <c r="D82" s="268"/>
      <c r="E82" s="268"/>
      <c r="F82" s="291" t="s">
        <v>493</v>
      </c>
      <c r="G82" s="292"/>
      <c r="H82" s="268" t="s">
        <v>502</v>
      </c>
      <c r="I82" s="268" t="s">
        <v>503</v>
      </c>
      <c r="J82" s="268"/>
      <c r="K82" s="282"/>
    </row>
    <row r="83" s="1" customFormat="1" ht="15" customHeight="1">
      <c r="B83" s="293"/>
      <c r="C83" s="294" t="s">
        <v>504</v>
      </c>
      <c r="D83" s="294"/>
      <c r="E83" s="294"/>
      <c r="F83" s="295" t="s">
        <v>499</v>
      </c>
      <c r="G83" s="294"/>
      <c r="H83" s="294" t="s">
        <v>505</v>
      </c>
      <c r="I83" s="294" t="s">
        <v>495</v>
      </c>
      <c r="J83" s="294">
        <v>15</v>
      </c>
      <c r="K83" s="282"/>
    </row>
    <row r="84" s="1" customFormat="1" ht="15" customHeight="1">
      <c r="B84" s="293"/>
      <c r="C84" s="294" t="s">
        <v>506</v>
      </c>
      <c r="D84" s="294"/>
      <c r="E84" s="294"/>
      <c r="F84" s="295" t="s">
        <v>499</v>
      </c>
      <c r="G84" s="294"/>
      <c r="H84" s="294" t="s">
        <v>507</v>
      </c>
      <c r="I84" s="294" t="s">
        <v>495</v>
      </c>
      <c r="J84" s="294">
        <v>15</v>
      </c>
      <c r="K84" s="282"/>
    </row>
    <row r="85" s="1" customFormat="1" ht="15" customHeight="1">
      <c r="B85" s="293"/>
      <c r="C85" s="294" t="s">
        <v>508</v>
      </c>
      <c r="D85" s="294"/>
      <c r="E85" s="294"/>
      <c r="F85" s="295" t="s">
        <v>499</v>
      </c>
      <c r="G85" s="294"/>
      <c r="H85" s="294" t="s">
        <v>509</v>
      </c>
      <c r="I85" s="294" t="s">
        <v>495</v>
      </c>
      <c r="J85" s="294">
        <v>20</v>
      </c>
      <c r="K85" s="282"/>
    </row>
    <row r="86" s="1" customFormat="1" ht="15" customHeight="1">
      <c r="B86" s="293"/>
      <c r="C86" s="294" t="s">
        <v>510</v>
      </c>
      <c r="D86" s="294"/>
      <c r="E86" s="294"/>
      <c r="F86" s="295" t="s">
        <v>499</v>
      </c>
      <c r="G86" s="294"/>
      <c r="H86" s="294" t="s">
        <v>511</v>
      </c>
      <c r="I86" s="294" t="s">
        <v>495</v>
      </c>
      <c r="J86" s="294">
        <v>20</v>
      </c>
      <c r="K86" s="282"/>
    </row>
    <row r="87" s="1" customFormat="1" ht="15" customHeight="1">
      <c r="B87" s="293"/>
      <c r="C87" s="268" t="s">
        <v>512</v>
      </c>
      <c r="D87" s="268"/>
      <c r="E87" s="268"/>
      <c r="F87" s="291" t="s">
        <v>499</v>
      </c>
      <c r="G87" s="292"/>
      <c r="H87" s="268" t="s">
        <v>513</v>
      </c>
      <c r="I87" s="268" t="s">
        <v>495</v>
      </c>
      <c r="J87" s="268">
        <v>50</v>
      </c>
      <c r="K87" s="282"/>
    </row>
    <row r="88" s="1" customFormat="1" ht="15" customHeight="1">
      <c r="B88" s="293"/>
      <c r="C88" s="268" t="s">
        <v>514</v>
      </c>
      <c r="D88" s="268"/>
      <c r="E88" s="268"/>
      <c r="F88" s="291" t="s">
        <v>499</v>
      </c>
      <c r="G88" s="292"/>
      <c r="H88" s="268" t="s">
        <v>515</v>
      </c>
      <c r="I88" s="268" t="s">
        <v>495</v>
      </c>
      <c r="J88" s="268">
        <v>20</v>
      </c>
      <c r="K88" s="282"/>
    </row>
    <row r="89" s="1" customFormat="1" ht="15" customHeight="1">
      <c r="B89" s="293"/>
      <c r="C89" s="268" t="s">
        <v>516</v>
      </c>
      <c r="D89" s="268"/>
      <c r="E89" s="268"/>
      <c r="F89" s="291" t="s">
        <v>499</v>
      </c>
      <c r="G89" s="292"/>
      <c r="H89" s="268" t="s">
        <v>517</v>
      </c>
      <c r="I89" s="268" t="s">
        <v>495</v>
      </c>
      <c r="J89" s="268">
        <v>20</v>
      </c>
      <c r="K89" s="282"/>
    </row>
    <row r="90" s="1" customFormat="1" ht="15" customHeight="1">
      <c r="B90" s="293"/>
      <c r="C90" s="268" t="s">
        <v>518</v>
      </c>
      <c r="D90" s="268"/>
      <c r="E90" s="268"/>
      <c r="F90" s="291" t="s">
        <v>499</v>
      </c>
      <c r="G90" s="292"/>
      <c r="H90" s="268" t="s">
        <v>519</v>
      </c>
      <c r="I90" s="268" t="s">
        <v>495</v>
      </c>
      <c r="J90" s="268">
        <v>50</v>
      </c>
      <c r="K90" s="282"/>
    </row>
    <row r="91" s="1" customFormat="1" ht="15" customHeight="1">
      <c r="B91" s="293"/>
      <c r="C91" s="268" t="s">
        <v>520</v>
      </c>
      <c r="D91" s="268"/>
      <c r="E91" s="268"/>
      <c r="F91" s="291" t="s">
        <v>499</v>
      </c>
      <c r="G91" s="292"/>
      <c r="H91" s="268" t="s">
        <v>520</v>
      </c>
      <c r="I91" s="268" t="s">
        <v>495</v>
      </c>
      <c r="J91" s="268">
        <v>50</v>
      </c>
      <c r="K91" s="282"/>
    </row>
    <row r="92" s="1" customFormat="1" ht="15" customHeight="1">
      <c r="B92" s="293"/>
      <c r="C92" s="268" t="s">
        <v>521</v>
      </c>
      <c r="D92" s="268"/>
      <c r="E92" s="268"/>
      <c r="F92" s="291" t="s">
        <v>499</v>
      </c>
      <c r="G92" s="292"/>
      <c r="H92" s="268" t="s">
        <v>522</v>
      </c>
      <c r="I92" s="268" t="s">
        <v>495</v>
      </c>
      <c r="J92" s="268">
        <v>255</v>
      </c>
      <c r="K92" s="282"/>
    </row>
    <row r="93" s="1" customFormat="1" ht="15" customHeight="1">
      <c r="B93" s="293"/>
      <c r="C93" s="268" t="s">
        <v>523</v>
      </c>
      <c r="D93" s="268"/>
      <c r="E93" s="268"/>
      <c r="F93" s="291" t="s">
        <v>493</v>
      </c>
      <c r="G93" s="292"/>
      <c r="H93" s="268" t="s">
        <v>524</v>
      </c>
      <c r="I93" s="268" t="s">
        <v>525</v>
      </c>
      <c r="J93" s="268"/>
      <c r="K93" s="282"/>
    </row>
    <row r="94" s="1" customFormat="1" ht="15" customHeight="1">
      <c r="B94" s="293"/>
      <c r="C94" s="268" t="s">
        <v>526</v>
      </c>
      <c r="D94" s="268"/>
      <c r="E94" s="268"/>
      <c r="F94" s="291" t="s">
        <v>493</v>
      </c>
      <c r="G94" s="292"/>
      <c r="H94" s="268" t="s">
        <v>527</v>
      </c>
      <c r="I94" s="268" t="s">
        <v>528</v>
      </c>
      <c r="J94" s="268"/>
      <c r="K94" s="282"/>
    </row>
    <row r="95" s="1" customFormat="1" ht="15" customHeight="1">
      <c r="B95" s="293"/>
      <c r="C95" s="268" t="s">
        <v>529</v>
      </c>
      <c r="D95" s="268"/>
      <c r="E95" s="268"/>
      <c r="F95" s="291" t="s">
        <v>493</v>
      </c>
      <c r="G95" s="292"/>
      <c r="H95" s="268" t="s">
        <v>529</v>
      </c>
      <c r="I95" s="268" t="s">
        <v>528</v>
      </c>
      <c r="J95" s="268"/>
      <c r="K95" s="282"/>
    </row>
    <row r="96" s="1" customFormat="1" ht="15" customHeight="1">
      <c r="B96" s="293"/>
      <c r="C96" s="268" t="s">
        <v>39</v>
      </c>
      <c r="D96" s="268"/>
      <c r="E96" s="268"/>
      <c r="F96" s="291" t="s">
        <v>493</v>
      </c>
      <c r="G96" s="292"/>
      <c r="H96" s="268" t="s">
        <v>530</v>
      </c>
      <c r="I96" s="268" t="s">
        <v>528</v>
      </c>
      <c r="J96" s="268"/>
      <c r="K96" s="282"/>
    </row>
    <row r="97" s="1" customFormat="1" ht="15" customHeight="1">
      <c r="B97" s="293"/>
      <c r="C97" s="268" t="s">
        <v>49</v>
      </c>
      <c r="D97" s="268"/>
      <c r="E97" s="268"/>
      <c r="F97" s="291" t="s">
        <v>493</v>
      </c>
      <c r="G97" s="292"/>
      <c r="H97" s="268" t="s">
        <v>531</v>
      </c>
      <c r="I97" s="268" t="s">
        <v>528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532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487</v>
      </c>
      <c r="D103" s="283"/>
      <c r="E103" s="283"/>
      <c r="F103" s="283" t="s">
        <v>488</v>
      </c>
      <c r="G103" s="284"/>
      <c r="H103" s="283" t="s">
        <v>55</v>
      </c>
      <c r="I103" s="283" t="s">
        <v>58</v>
      </c>
      <c r="J103" s="283" t="s">
        <v>489</v>
      </c>
      <c r="K103" s="282"/>
    </row>
    <row r="104" s="1" customFormat="1" ht="17.25" customHeight="1">
      <c r="B104" s="280"/>
      <c r="C104" s="285" t="s">
        <v>490</v>
      </c>
      <c r="D104" s="285"/>
      <c r="E104" s="285"/>
      <c r="F104" s="286" t="s">
        <v>491</v>
      </c>
      <c r="G104" s="287"/>
      <c r="H104" s="285"/>
      <c r="I104" s="285"/>
      <c r="J104" s="285" t="s">
        <v>492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54</v>
      </c>
      <c r="D106" s="290"/>
      <c r="E106" s="290"/>
      <c r="F106" s="291" t="s">
        <v>493</v>
      </c>
      <c r="G106" s="268"/>
      <c r="H106" s="268" t="s">
        <v>533</v>
      </c>
      <c r="I106" s="268" t="s">
        <v>495</v>
      </c>
      <c r="J106" s="268">
        <v>20</v>
      </c>
      <c r="K106" s="282"/>
    </row>
    <row r="107" s="1" customFormat="1" ht="15" customHeight="1">
      <c r="B107" s="280"/>
      <c r="C107" s="268" t="s">
        <v>496</v>
      </c>
      <c r="D107" s="268"/>
      <c r="E107" s="268"/>
      <c r="F107" s="291" t="s">
        <v>493</v>
      </c>
      <c r="G107" s="268"/>
      <c r="H107" s="268" t="s">
        <v>533</v>
      </c>
      <c r="I107" s="268" t="s">
        <v>495</v>
      </c>
      <c r="J107" s="268">
        <v>120</v>
      </c>
      <c r="K107" s="282"/>
    </row>
    <row r="108" s="1" customFormat="1" ht="15" customHeight="1">
      <c r="B108" s="293"/>
      <c r="C108" s="268" t="s">
        <v>498</v>
      </c>
      <c r="D108" s="268"/>
      <c r="E108" s="268"/>
      <c r="F108" s="291" t="s">
        <v>499</v>
      </c>
      <c r="G108" s="268"/>
      <c r="H108" s="268" t="s">
        <v>533</v>
      </c>
      <c r="I108" s="268" t="s">
        <v>495</v>
      </c>
      <c r="J108" s="268">
        <v>50</v>
      </c>
      <c r="K108" s="282"/>
    </row>
    <row r="109" s="1" customFormat="1" ht="15" customHeight="1">
      <c r="B109" s="293"/>
      <c r="C109" s="268" t="s">
        <v>501</v>
      </c>
      <c r="D109" s="268"/>
      <c r="E109" s="268"/>
      <c r="F109" s="291" t="s">
        <v>493</v>
      </c>
      <c r="G109" s="268"/>
      <c r="H109" s="268" t="s">
        <v>533</v>
      </c>
      <c r="I109" s="268" t="s">
        <v>503</v>
      </c>
      <c r="J109" s="268"/>
      <c r="K109" s="282"/>
    </row>
    <row r="110" s="1" customFormat="1" ht="15" customHeight="1">
      <c r="B110" s="293"/>
      <c r="C110" s="268" t="s">
        <v>512</v>
      </c>
      <c r="D110" s="268"/>
      <c r="E110" s="268"/>
      <c r="F110" s="291" t="s">
        <v>499</v>
      </c>
      <c r="G110" s="268"/>
      <c r="H110" s="268" t="s">
        <v>533</v>
      </c>
      <c r="I110" s="268" t="s">
        <v>495</v>
      </c>
      <c r="J110" s="268">
        <v>50</v>
      </c>
      <c r="K110" s="282"/>
    </row>
    <row r="111" s="1" customFormat="1" ht="15" customHeight="1">
      <c r="B111" s="293"/>
      <c r="C111" s="268" t="s">
        <v>520</v>
      </c>
      <c r="D111" s="268"/>
      <c r="E111" s="268"/>
      <c r="F111" s="291" t="s">
        <v>499</v>
      </c>
      <c r="G111" s="268"/>
      <c r="H111" s="268" t="s">
        <v>533</v>
      </c>
      <c r="I111" s="268" t="s">
        <v>495</v>
      </c>
      <c r="J111" s="268">
        <v>50</v>
      </c>
      <c r="K111" s="282"/>
    </row>
    <row r="112" s="1" customFormat="1" ht="15" customHeight="1">
      <c r="B112" s="293"/>
      <c r="C112" s="268" t="s">
        <v>518</v>
      </c>
      <c r="D112" s="268"/>
      <c r="E112" s="268"/>
      <c r="F112" s="291" t="s">
        <v>499</v>
      </c>
      <c r="G112" s="268"/>
      <c r="H112" s="268" t="s">
        <v>533</v>
      </c>
      <c r="I112" s="268" t="s">
        <v>495</v>
      </c>
      <c r="J112" s="268">
        <v>50</v>
      </c>
      <c r="K112" s="282"/>
    </row>
    <row r="113" s="1" customFormat="1" ht="15" customHeight="1">
      <c r="B113" s="293"/>
      <c r="C113" s="268" t="s">
        <v>54</v>
      </c>
      <c r="D113" s="268"/>
      <c r="E113" s="268"/>
      <c r="F113" s="291" t="s">
        <v>493</v>
      </c>
      <c r="G113" s="268"/>
      <c r="H113" s="268" t="s">
        <v>534</v>
      </c>
      <c r="I113" s="268" t="s">
        <v>495</v>
      </c>
      <c r="J113" s="268">
        <v>20</v>
      </c>
      <c r="K113" s="282"/>
    </row>
    <row r="114" s="1" customFormat="1" ht="15" customHeight="1">
      <c r="B114" s="293"/>
      <c r="C114" s="268" t="s">
        <v>535</v>
      </c>
      <c r="D114" s="268"/>
      <c r="E114" s="268"/>
      <c r="F114" s="291" t="s">
        <v>493</v>
      </c>
      <c r="G114" s="268"/>
      <c r="H114" s="268" t="s">
        <v>536</v>
      </c>
      <c r="I114" s="268" t="s">
        <v>495</v>
      </c>
      <c r="J114" s="268">
        <v>120</v>
      </c>
      <c r="K114" s="282"/>
    </row>
    <row r="115" s="1" customFormat="1" ht="15" customHeight="1">
      <c r="B115" s="293"/>
      <c r="C115" s="268" t="s">
        <v>39</v>
      </c>
      <c r="D115" s="268"/>
      <c r="E115" s="268"/>
      <c r="F115" s="291" t="s">
        <v>493</v>
      </c>
      <c r="G115" s="268"/>
      <c r="H115" s="268" t="s">
        <v>537</v>
      </c>
      <c r="I115" s="268" t="s">
        <v>528</v>
      </c>
      <c r="J115" s="268"/>
      <c r="K115" s="282"/>
    </row>
    <row r="116" s="1" customFormat="1" ht="15" customHeight="1">
      <c r="B116" s="293"/>
      <c r="C116" s="268" t="s">
        <v>49</v>
      </c>
      <c r="D116" s="268"/>
      <c r="E116" s="268"/>
      <c r="F116" s="291" t="s">
        <v>493</v>
      </c>
      <c r="G116" s="268"/>
      <c r="H116" s="268" t="s">
        <v>538</v>
      </c>
      <c r="I116" s="268" t="s">
        <v>528</v>
      </c>
      <c r="J116" s="268"/>
      <c r="K116" s="282"/>
    </row>
    <row r="117" s="1" customFormat="1" ht="15" customHeight="1">
      <c r="B117" s="293"/>
      <c r="C117" s="268" t="s">
        <v>58</v>
      </c>
      <c r="D117" s="268"/>
      <c r="E117" s="268"/>
      <c r="F117" s="291" t="s">
        <v>493</v>
      </c>
      <c r="G117" s="268"/>
      <c r="H117" s="268" t="s">
        <v>539</v>
      </c>
      <c r="I117" s="268" t="s">
        <v>540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541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487</v>
      </c>
      <c r="D123" s="283"/>
      <c r="E123" s="283"/>
      <c r="F123" s="283" t="s">
        <v>488</v>
      </c>
      <c r="G123" s="284"/>
      <c r="H123" s="283" t="s">
        <v>55</v>
      </c>
      <c r="I123" s="283" t="s">
        <v>58</v>
      </c>
      <c r="J123" s="283" t="s">
        <v>489</v>
      </c>
      <c r="K123" s="312"/>
    </row>
    <row r="124" s="1" customFormat="1" ht="17.25" customHeight="1">
      <c r="B124" s="311"/>
      <c r="C124" s="285" t="s">
        <v>490</v>
      </c>
      <c r="D124" s="285"/>
      <c r="E124" s="285"/>
      <c r="F124" s="286" t="s">
        <v>491</v>
      </c>
      <c r="G124" s="287"/>
      <c r="H124" s="285"/>
      <c r="I124" s="285"/>
      <c r="J124" s="285" t="s">
        <v>492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496</v>
      </c>
      <c r="D126" s="290"/>
      <c r="E126" s="290"/>
      <c r="F126" s="291" t="s">
        <v>493</v>
      </c>
      <c r="G126" s="268"/>
      <c r="H126" s="268" t="s">
        <v>533</v>
      </c>
      <c r="I126" s="268" t="s">
        <v>495</v>
      </c>
      <c r="J126" s="268">
        <v>120</v>
      </c>
      <c r="K126" s="316"/>
    </row>
    <row r="127" s="1" customFormat="1" ht="15" customHeight="1">
      <c r="B127" s="313"/>
      <c r="C127" s="268" t="s">
        <v>542</v>
      </c>
      <c r="D127" s="268"/>
      <c r="E127" s="268"/>
      <c r="F127" s="291" t="s">
        <v>493</v>
      </c>
      <c r="G127" s="268"/>
      <c r="H127" s="268" t="s">
        <v>543</v>
      </c>
      <c r="I127" s="268" t="s">
        <v>495</v>
      </c>
      <c r="J127" s="268" t="s">
        <v>544</v>
      </c>
      <c r="K127" s="316"/>
    </row>
    <row r="128" s="1" customFormat="1" ht="15" customHeight="1">
      <c r="B128" s="313"/>
      <c r="C128" s="268" t="s">
        <v>441</v>
      </c>
      <c r="D128" s="268"/>
      <c r="E128" s="268"/>
      <c r="F128" s="291" t="s">
        <v>493</v>
      </c>
      <c r="G128" s="268"/>
      <c r="H128" s="268" t="s">
        <v>545</v>
      </c>
      <c r="I128" s="268" t="s">
        <v>495</v>
      </c>
      <c r="J128" s="268" t="s">
        <v>544</v>
      </c>
      <c r="K128" s="316"/>
    </row>
    <row r="129" s="1" customFormat="1" ht="15" customHeight="1">
      <c r="B129" s="313"/>
      <c r="C129" s="268" t="s">
        <v>504</v>
      </c>
      <c r="D129" s="268"/>
      <c r="E129" s="268"/>
      <c r="F129" s="291" t="s">
        <v>499</v>
      </c>
      <c r="G129" s="268"/>
      <c r="H129" s="268" t="s">
        <v>505</v>
      </c>
      <c r="I129" s="268" t="s">
        <v>495</v>
      </c>
      <c r="J129" s="268">
        <v>15</v>
      </c>
      <c r="K129" s="316"/>
    </row>
    <row r="130" s="1" customFormat="1" ht="15" customHeight="1">
      <c r="B130" s="313"/>
      <c r="C130" s="294" t="s">
        <v>506</v>
      </c>
      <c r="D130" s="294"/>
      <c r="E130" s="294"/>
      <c r="F130" s="295" t="s">
        <v>499</v>
      </c>
      <c r="G130" s="294"/>
      <c r="H130" s="294" t="s">
        <v>507</v>
      </c>
      <c r="I130" s="294" t="s">
        <v>495</v>
      </c>
      <c r="J130" s="294">
        <v>15</v>
      </c>
      <c r="K130" s="316"/>
    </row>
    <row r="131" s="1" customFormat="1" ht="15" customHeight="1">
      <c r="B131" s="313"/>
      <c r="C131" s="294" t="s">
        <v>508</v>
      </c>
      <c r="D131" s="294"/>
      <c r="E131" s="294"/>
      <c r="F131" s="295" t="s">
        <v>499</v>
      </c>
      <c r="G131" s="294"/>
      <c r="H131" s="294" t="s">
        <v>509</v>
      </c>
      <c r="I131" s="294" t="s">
        <v>495</v>
      </c>
      <c r="J131" s="294">
        <v>20</v>
      </c>
      <c r="K131" s="316"/>
    </row>
    <row r="132" s="1" customFormat="1" ht="15" customHeight="1">
      <c r="B132" s="313"/>
      <c r="C132" s="294" t="s">
        <v>510</v>
      </c>
      <c r="D132" s="294"/>
      <c r="E132" s="294"/>
      <c r="F132" s="295" t="s">
        <v>499</v>
      </c>
      <c r="G132" s="294"/>
      <c r="H132" s="294" t="s">
        <v>511</v>
      </c>
      <c r="I132" s="294" t="s">
        <v>495</v>
      </c>
      <c r="J132" s="294">
        <v>20</v>
      </c>
      <c r="K132" s="316"/>
    </row>
    <row r="133" s="1" customFormat="1" ht="15" customHeight="1">
      <c r="B133" s="313"/>
      <c r="C133" s="268" t="s">
        <v>498</v>
      </c>
      <c r="D133" s="268"/>
      <c r="E133" s="268"/>
      <c r="F133" s="291" t="s">
        <v>499</v>
      </c>
      <c r="G133" s="268"/>
      <c r="H133" s="268" t="s">
        <v>533</v>
      </c>
      <c r="I133" s="268" t="s">
        <v>495</v>
      </c>
      <c r="J133" s="268">
        <v>50</v>
      </c>
      <c r="K133" s="316"/>
    </row>
    <row r="134" s="1" customFormat="1" ht="15" customHeight="1">
      <c r="B134" s="313"/>
      <c r="C134" s="268" t="s">
        <v>512</v>
      </c>
      <c r="D134" s="268"/>
      <c r="E134" s="268"/>
      <c r="F134" s="291" t="s">
        <v>499</v>
      </c>
      <c r="G134" s="268"/>
      <c r="H134" s="268" t="s">
        <v>533</v>
      </c>
      <c r="I134" s="268" t="s">
        <v>495</v>
      </c>
      <c r="J134" s="268">
        <v>50</v>
      </c>
      <c r="K134" s="316"/>
    </row>
    <row r="135" s="1" customFormat="1" ht="15" customHeight="1">
      <c r="B135" s="313"/>
      <c r="C135" s="268" t="s">
        <v>518</v>
      </c>
      <c r="D135" s="268"/>
      <c r="E135" s="268"/>
      <c r="F135" s="291" t="s">
        <v>499</v>
      </c>
      <c r="G135" s="268"/>
      <c r="H135" s="268" t="s">
        <v>533</v>
      </c>
      <c r="I135" s="268" t="s">
        <v>495</v>
      </c>
      <c r="J135" s="268">
        <v>50</v>
      </c>
      <c r="K135" s="316"/>
    </row>
    <row r="136" s="1" customFormat="1" ht="15" customHeight="1">
      <c r="B136" s="313"/>
      <c r="C136" s="268" t="s">
        <v>520</v>
      </c>
      <c r="D136" s="268"/>
      <c r="E136" s="268"/>
      <c r="F136" s="291" t="s">
        <v>499</v>
      </c>
      <c r="G136" s="268"/>
      <c r="H136" s="268" t="s">
        <v>533</v>
      </c>
      <c r="I136" s="268" t="s">
        <v>495</v>
      </c>
      <c r="J136" s="268">
        <v>50</v>
      </c>
      <c r="K136" s="316"/>
    </row>
    <row r="137" s="1" customFormat="1" ht="15" customHeight="1">
      <c r="B137" s="313"/>
      <c r="C137" s="268" t="s">
        <v>521</v>
      </c>
      <c r="D137" s="268"/>
      <c r="E137" s="268"/>
      <c r="F137" s="291" t="s">
        <v>499</v>
      </c>
      <c r="G137" s="268"/>
      <c r="H137" s="268" t="s">
        <v>546</v>
      </c>
      <c r="I137" s="268" t="s">
        <v>495</v>
      </c>
      <c r="J137" s="268">
        <v>255</v>
      </c>
      <c r="K137" s="316"/>
    </row>
    <row r="138" s="1" customFormat="1" ht="15" customHeight="1">
      <c r="B138" s="313"/>
      <c r="C138" s="268" t="s">
        <v>523</v>
      </c>
      <c r="D138" s="268"/>
      <c r="E138" s="268"/>
      <c r="F138" s="291" t="s">
        <v>493</v>
      </c>
      <c r="G138" s="268"/>
      <c r="H138" s="268" t="s">
        <v>547</v>
      </c>
      <c r="I138" s="268" t="s">
        <v>525</v>
      </c>
      <c r="J138" s="268"/>
      <c r="K138" s="316"/>
    </row>
    <row r="139" s="1" customFormat="1" ht="15" customHeight="1">
      <c r="B139" s="313"/>
      <c r="C139" s="268" t="s">
        <v>526</v>
      </c>
      <c r="D139" s="268"/>
      <c r="E139" s="268"/>
      <c r="F139" s="291" t="s">
        <v>493</v>
      </c>
      <c r="G139" s="268"/>
      <c r="H139" s="268" t="s">
        <v>548</v>
      </c>
      <c r="I139" s="268" t="s">
        <v>528</v>
      </c>
      <c r="J139" s="268"/>
      <c r="K139" s="316"/>
    </row>
    <row r="140" s="1" customFormat="1" ht="15" customHeight="1">
      <c r="B140" s="313"/>
      <c r="C140" s="268" t="s">
        <v>529</v>
      </c>
      <c r="D140" s="268"/>
      <c r="E140" s="268"/>
      <c r="F140" s="291" t="s">
        <v>493</v>
      </c>
      <c r="G140" s="268"/>
      <c r="H140" s="268" t="s">
        <v>529</v>
      </c>
      <c r="I140" s="268" t="s">
        <v>528</v>
      </c>
      <c r="J140" s="268"/>
      <c r="K140" s="316"/>
    </row>
    <row r="141" s="1" customFormat="1" ht="15" customHeight="1">
      <c r="B141" s="313"/>
      <c r="C141" s="268" t="s">
        <v>39</v>
      </c>
      <c r="D141" s="268"/>
      <c r="E141" s="268"/>
      <c r="F141" s="291" t="s">
        <v>493</v>
      </c>
      <c r="G141" s="268"/>
      <c r="H141" s="268" t="s">
        <v>549</v>
      </c>
      <c r="I141" s="268" t="s">
        <v>528</v>
      </c>
      <c r="J141" s="268"/>
      <c r="K141" s="316"/>
    </row>
    <row r="142" s="1" customFormat="1" ht="15" customHeight="1">
      <c r="B142" s="313"/>
      <c r="C142" s="268" t="s">
        <v>550</v>
      </c>
      <c r="D142" s="268"/>
      <c r="E142" s="268"/>
      <c r="F142" s="291" t="s">
        <v>493</v>
      </c>
      <c r="G142" s="268"/>
      <c r="H142" s="268" t="s">
        <v>551</v>
      </c>
      <c r="I142" s="268" t="s">
        <v>528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552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487</v>
      </c>
      <c r="D148" s="283"/>
      <c r="E148" s="283"/>
      <c r="F148" s="283" t="s">
        <v>488</v>
      </c>
      <c r="G148" s="284"/>
      <c r="H148" s="283" t="s">
        <v>55</v>
      </c>
      <c r="I148" s="283" t="s">
        <v>58</v>
      </c>
      <c r="J148" s="283" t="s">
        <v>489</v>
      </c>
      <c r="K148" s="282"/>
    </row>
    <row r="149" s="1" customFormat="1" ht="17.25" customHeight="1">
      <c r="B149" s="280"/>
      <c r="C149" s="285" t="s">
        <v>490</v>
      </c>
      <c r="D149" s="285"/>
      <c r="E149" s="285"/>
      <c r="F149" s="286" t="s">
        <v>491</v>
      </c>
      <c r="G149" s="287"/>
      <c r="H149" s="285"/>
      <c r="I149" s="285"/>
      <c r="J149" s="285" t="s">
        <v>492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496</v>
      </c>
      <c r="D151" s="268"/>
      <c r="E151" s="268"/>
      <c r="F151" s="321" t="s">
        <v>493</v>
      </c>
      <c r="G151" s="268"/>
      <c r="H151" s="320" t="s">
        <v>533</v>
      </c>
      <c r="I151" s="320" t="s">
        <v>495</v>
      </c>
      <c r="J151" s="320">
        <v>120</v>
      </c>
      <c r="K151" s="316"/>
    </row>
    <row r="152" s="1" customFormat="1" ht="15" customHeight="1">
      <c r="B152" s="293"/>
      <c r="C152" s="320" t="s">
        <v>542</v>
      </c>
      <c r="D152" s="268"/>
      <c r="E152" s="268"/>
      <c r="F152" s="321" t="s">
        <v>493</v>
      </c>
      <c r="G152" s="268"/>
      <c r="H152" s="320" t="s">
        <v>553</v>
      </c>
      <c r="I152" s="320" t="s">
        <v>495</v>
      </c>
      <c r="J152" s="320" t="s">
        <v>544</v>
      </c>
      <c r="K152" s="316"/>
    </row>
    <row r="153" s="1" customFormat="1" ht="15" customHeight="1">
      <c r="B153" s="293"/>
      <c r="C153" s="320" t="s">
        <v>441</v>
      </c>
      <c r="D153" s="268"/>
      <c r="E153" s="268"/>
      <c r="F153" s="321" t="s">
        <v>493</v>
      </c>
      <c r="G153" s="268"/>
      <c r="H153" s="320" t="s">
        <v>554</v>
      </c>
      <c r="I153" s="320" t="s">
        <v>495</v>
      </c>
      <c r="J153" s="320" t="s">
        <v>544</v>
      </c>
      <c r="K153" s="316"/>
    </row>
    <row r="154" s="1" customFormat="1" ht="15" customHeight="1">
      <c r="B154" s="293"/>
      <c r="C154" s="320" t="s">
        <v>498</v>
      </c>
      <c r="D154" s="268"/>
      <c r="E154" s="268"/>
      <c r="F154" s="321" t="s">
        <v>499</v>
      </c>
      <c r="G154" s="268"/>
      <c r="H154" s="320" t="s">
        <v>533</v>
      </c>
      <c r="I154" s="320" t="s">
        <v>495</v>
      </c>
      <c r="J154" s="320">
        <v>50</v>
      </c>
      <c r="K154" s="316"/>
    </row>
    <row r="155" s="1" customFormat="1" ht="15" customHeight="1">
      <c r="B155" s="293"/>
      <c r="C155" s="320" t="s">
        <v>501</v>
      </c>
      <c r="D155" s="268"/>
      <c r="E155" s="268"/>
      <c r="F155" s="321" t="s">
        <v>493</v>
      </c>
      <c r="G155" s="268"/>
      <c r="H155" s="320" t="s">
        <v>533</v>
      </c>
      <c r="I155" s="320" t="s">
        <v>503</v>
      </c>
      <c r="J155" s="320"/>
      <c r="K155" s="316"/>
    </row>
    <row r="156" s="1" customFormat="1" ht="15" customHeight="1">
      <c r="B156" s="293"/>
      <c r="C156" s="320" t="s">
        <v>512</v>
      </c>
      <c r="D156" s="268"/>
      <c r="E156" s="268"/>
      <c r="F156" s="321" t="s">
        <v>499</v>
      </c>
      <c r="G156" s="268"/>
      <c r="H156" s="320" t="s">
        <v>533</v>
      </c>
      <c r="I156" s="320" t="s">
        <v>495</v>
      </c>
      <c r="J156" s="320">
        <v>50</v>
      </c>
      <c r="K156" s="316"/>
    </row>
    <row r="157" s="1" customFormat="1" ht="15" customHeight="1">
      <c r="B157" s="293"/>
      <c r="C157" s="320" t="s">
        <v>520</v>
      </c>
      <c r="D157" s="268"/>
      <c r="E157" s="268"/>
      <c r="F157" s="321" t="s">
        <v>499</v>
      </c>
      <c r="G157" s="268"/>
      <c r="H157" s="320" t="s">
        <v>533</v>
      </c>
      <c r="I157" s="320" t="s">
        <v>495</v>
      </c>
      <c r="J157" s="320">
        <v>50</v>
      </c>
      <c r="K157" s="316"/>
    </row>
    <row r="158" s="1" customFormat="1" ht="15" customHeight="1">
      <c r="B158" s="293"/>
      <c r="C158" s="320" t="s">
        <v>518</v>
      </c>
      <c r="D158" s="268"/>
      <c r="E158" s="268"/>
      <c r="F158" s="321" t="s">
        <v>499</v>
      </c>
      <c r="G158" s="268"/>
      <c r="H158" s="320" t="s">
        <v>533</v>
      </c>
      <c r="I158" s="320" t="s">
        <v>495</v>
      </c>
      <c r="J158" s="320">
        <v>50</v>
      </c>
      <c r="K158" s="316"/>
    </row>
    <row r="159" s="1" customFormat="1" ht="15" customHeight="1">
      <c r="B159" s="293"/>
      <c r="C159" s="320" t="s">
        <v>89</v>
      </c>
      <c r="D159" s="268"/>
      <c r="E159" s="268"/>
      <c r="F159" s="321" t="s">
        <v>493</v>
      </c>
      <c r="G159" s="268"/>
      <c r="H159" s="320" t="s">
        <v>555</v>
      </c>
      <c r="I159" s="320" t="s">
        <v>495</v>
      </c>
      <c r="J159" s="320" t="s">
        <v>556</v>
      </c>
      <c r="K159" s="316"/>
    </row>
    <row r="160" s="1" customFormat="1" ht="15" customHeight="1">
      <c r="B160" s="293"/>
      <c r="C160" s="320" t="s">
        <v>557</v>
      </c>
      <c r="D160" s="268"/>
      <c r="E160" s="268"/>
      <c r="F160" s="321" t="s">
        <v>493</v>
      </c>
      <c r="G160" s="268"/>
      <c r="H160" s="320" t="s">
        <v>558</v>
      </c>
      <c r="I160" s="320" t="s">
        <v>528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559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487</v>
      </c>
      <c r="D166" s="283"/>
      <c r="E166" s="283"/>
      <c r="F166" s="283" t="s">
        <v>488</v>
      </c>
      <c r="G166" s="325"/>
      <c r="H166" s="326" t="s">
        <v>55</v>
      </c>
      <c r="I166" s="326" t="s">
        <v>58</v>
      </c>
      <c r="J166" s="283" t="s">
        <v>489</v>
      </c>
      <c r="K166" s="260"/>
    </row>
    <row r="167" s="1" customFormat="1" ht="17.25" customHeight="1">
      <c r="B167" s="261"/>
      <c r="C167" s="285" t="s">
        <v>490</v>
      </c>
      <c r="D167" s="285"/>
      <c r="E167" s="285"/>
      <c r="F167" s="286" t="s">
        <v>491</v>
      </c>
      <c r="G167" s="327"/>
      <c r="H167" s="328"/>
      <c r="I167" s="328"/>
      <c r="J167" s="285" t="s">
        <v>492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496</v>
      </c>
      <c r="D169" s="268"/>
      <c r="E169" s="268"/>
      <c r="F169" s="291" t="s">
        <v>493</v>
      </c>
      <c r="G169" s="268"/>
      <c r="H169" s="268" t="s">
        <v>533</v>
      </c>
      <c r="I169" s="268" t="s">
        <v>495</v>
      </c>
      <c r="J169" s="268">
        <v>120</v>
      </c>
      <c r="K169" s="316"/>
    </row>
    <row r="170" s="1" customFormat="1" ht="15" customHeight="1">
      <c r="B170" s="293"/>
      <c r="C170" s="268" t="s">
        <v>542</v>
      </c>
      <c r="D170" s="268"/>
      <c r="E170" s="268"/>
      <c r="F170" s="291" t="s">
        <v>493</v>
      </c>
      <c r="G170" s="268"/>
      <c r="H170" s="268" t="s">
        <v>543</v>
      </c>
      <c r="I170" s="268" t="s">
        <v>495</v>
      </c>
      <c r="J170" s="268" t="s">
        <v>544</v>
      </c>
      <c r="K170" s="316"/>
    </row>
    <row r="171" s="1" customFormat="1" ht="15" customHeight="1">
      <c r="B171" s="293"/>
      <c r="C171" s="268" t="s">
        <v>441</v>
      </c>
      <c r="D171" s="268"/>
      <c r="E171" s="268"/>
      <c r="F171" s="291" t="s">
        <v>493</v>
      </c>
      <c r="G171" s="268"/>
      <c r="H171" s="268" t="s">
        <v>560</v>
      </c>
      <c r="I171" s="268" t="s">
        <v>495</v>
      </c>
      <c r="J171" s="268" t="s">
        <v>544</v>
      </c>
      <c r="K171" s="316"/>
    </row>
    <row r="172" s="1" customFormat="1" ht="15" customHeight="1">
      <c r="B172" s="293"/>
      <c r="C172" s="268" t="s">
        <v>498</v>
      </c>
      <c r="D172" s="268"/>
      <c r="E172" s="268"/>
      <c r="F172" s="291" t="s">
        <v>499</v>
      </c>
      <c r="G172" s="268"/>
      <c r="H172" s="268" t="s">
        <v>560</v>
      </c>
      <c r="I172" s="268" t="s">
        <v>495</v>
      </c>
      <c r="J172" s="268">
        <v>50</v>
      </c>
      <c r="K172" s="316"/>
    </row>
    <row r="173" s="1" customFormat="1" ht="15" customHeight="1">
      <c r="B173" s="293"/>
      <c r="C173" s="268" t="s">
        <v>501</v>
      </c>
      <c r="D173" s="268"/>
      <c r="E173" s="268"/>
      <c r="F173" s="291" t="s">
        <v>493</v>
      </c>
      <c r="G173" s="268"/>
      <c r="H173" s="268" t="s">
        <v>560</v>
      </c>
      <c r="I173" s="268" t="s">
        <v>503</v>
      </c>
      <c r="J173" s="268"/>
      <c r="K173" s="316"/>
    </row>
    <row r="174" s="1" customFormat="1" ht="15" customHeight="1">
      <c r="B174" s="293"/>
      <c r="C174" s="268" t="s">
        <v>512</v>
      </c>
      <c r="D174" s="268"/>
      <c r="E174" s="268"/>
      <c r="F174" s="291" t="s">
        <v>499</v>
      </c>
      <c r="G174" s="268"/>
      <c r="H174" s="268" t="s">
        <v>560</v>
      </c>
      <c r="I174" s="268" t="s">
        <v>495</v>
      </c>
      <c r="J174" s="268">
        <v>50</v>
      </c>
      <c r="K174" s="316"/>
    </row>
    <row r="175" s="1" customFormat="1" ht="15" customHeight="1">
      <c r="B175" s="293"/>
      <c r="C175" s="268" t="s">
        <v>520</v>
      </c>
      <c r="D175" s="268"/>
      <c r="E175" s="268"/>
      <c r="F175" s="291" t="s">
        <v>499</v>
      </c>
      <c r="G175" s="268"/>
      <c r="H175" s="268" t="s">
        <v>560</v>
      </c>
      <c r="I175" s="268" t="s">
        <v>495</v>
      </c>
      <c r="J175" s="268">
        <v>50</v>
      </c>
      <c r="K175" s="316"/>
    </row>
    <row r="176" s="1" customFormat="1" ht="15" customHeight="1">
      <c r="B176" s="293"/>
      <c r="C176" s="268" t="s">
        <v>518</v>
      </c>
      <c r="D176" s="268"/>
      <c r="E176" s="268"/>
      <c r="F176" s="291" t="s">
        <v>499</v>
      </c>
      <c r="G176" s="268"/>
      <c r="H176" s="268" t="s">
        <v>560</v>
      </c>
      <c r="I176" s="268" t="s">
        <v>495</v>
      </c>
      <c r="J176" s="268">
        <v>50</v>
      </c>
      <c r="K176" s="316"/>
    </row>
    <row r="177" s="1" customFormat="1" ht="15" customHeight="1">
      <c r="B177" s="293"/>
      <c r="C177" s="268" t="s">
        <v>95</v>
      </c>
      <c r="D177" s="268"/>
      <c r="E177" s="268"/>
      <c r="F177" s="291" t="s">
        <v>493</v>
      </c>
      <c r="G177" s="268"/>
      <c r="H177" s="268" t="s">
        <v>561</v>
      </c>
      <c r="I177" s="268" t="s">
        <v>562</v>
      </c>
      <c r="J177" s="268"/>
      <c r="K177" s="316"/>
    </row>
    <row r="178" s="1" customFormat="1" ht="15" customHeight="1">
      <c r="B178" s="293"/>
      <c r="C178" s="268" t="s">
        <v>58</v>
      </c>
      <c r="D178" s="268"/>
      <c r="E178" s="268"/>
      <c r="F178" s="291" t="s">
        <v>493</v>
      </c>
      <c r="G178" s="268"/>
      <c r="H178" s="268" t="s">
        <v>563</v>
      </c>
      <c r="I178" s="268" t="s">
        <v>564</v>
      </c>
      <c r="J178" s="268">
        <v>1</v>
      </c>
      <c r="K178" s="316"/>
    </row>
    <row r="179" s="1" customFormat="1" ht="15" customHeight="1">
      <c r="B179" s="293"/>
      <c r="C179" s="268" t="s">
        <v>54</v>
      </c>
      <c r="D179" s="268"/>
      <c r="E179" s="268"/>
      <c r="F179" s="291" t="s">
        <v>493</v>
      </c>
      <c r="G179" s="268"/>
      <c r="H179" s="268" t="s">
        <v>565</v>
      </c>
      <c r="I179" s="268" t="s">
        <v>495</v>
      </c>
      <c r="J179" s="268">
        <v>20</v>
      </c>
      <c r="K179" s="316"/>
    </row>
    <row r="180" s="1" customFormat="1" ht="15" customHeight="1">
      <c r="B180" s="293"/>
      <c r="C180" s="268" t="s">
        <v>55</v>
      </c>
      <c r="D180" s="268"/>
      <c r="E180" s="268"/>
      <c r="F180" s="291" t="s">
        <v>493</v>
      </c>
      <c r="G180" s="268"/>
      <c r="H180" s="268" t="s">
        <v>566</v>
      </c>
      <c r="I180" s="268" t="s">
        <v>495</v>
      </c>
      <c r="J180" s="268">
        <v>255</v>
      </c>
      <c r="K180" s="316"/>
    </row>
    <row r="181" s="1" customFormat="1" ht="15" customHeight="1">
      <c r="B181" s="293"/>
      <c r="C181" s="268" t="s">
        <v>96</v>
      </c>
      <c r="D181" s="268"/>
      <c r="E181" s="268"/>
      <c r="F181" s="291" t="s">
        <v>493</v>
      </c>
      <c r="G181" s="268"/>
      <c r="H181" s="268" t="s">
        <v>457</v>
      </c>
      <c r="I181" s="268" t="s">
        <v>495</v>
      </c>
      <c r="J181" s="268">
        <v>10</v>
      </c>
      <c r="K181" s="316"/>
    </row>
    <row r="182" s="1" customFormat="1" ht="15" customHeight="1">
      <c r="B182" s="293"/>
      <c r="C182" s="268" t="s">
        <v>97</v>
      </c>
      <c r="D182" s="268"/>
      <c r="E182" s="268"/>
      <c r="F182" s="291" t="s">
        <v>493</v>
      </c>
      <c r="G182" s="268"/>
      <c r="H182" s="268" t="s">
        <v>567</v>
      </c>
      <c r="I182" s="268" t="s">
        <v>528</v>
      </c>
      <c r="J182" s="268"/>
      <c r="K182" s="316"/>
    </row>
    <row r="183" s="1" customFormat="1" ht="15" customHeight="1">
      <c r="B183" s="293"/>
      <c r="C183" s="268" t="s">
        <v>568</v>
      </c>
      <c r="D183" s="268"/>
      <c r="E183" s="268"/>
      <c r="F183" s="291" t="s">
        <v>493</v>
      </c>
      <c r="G183" s="268"/>
      <c r="H183" s="268" t="s">
        <v>569</v>
      </c>
      <c r="I183" s="268" t="s">
        <v>528</v>
      </c>
      <c r="J183" s="268"/>
      <c r="K183" s="316"/>
    </row>
    <row r="184" s="1" customFormat="1" ht="15" customHeight="1">
      <c r="B184" s="293"/>
      <c r="C184" s="268" t="s">
        <v>557</v>
      </c>
      <c r="D184" s="268"/>
      <c r="E184" s="268"/>
      <c r="F184" s="291" t="s">
        <v>493</v>
      </c>
      <c r="G184" s="268"/>
      <c r="H184" s="268" t="s">
        <v>570</v>
      </c>
      <c r="I184" s="268" t="s">
        <v>528</v>
      </c>
      <c r="J184" s="268"/>
      <c r="K184" s="316"/>
    </row>
    <row r="185" s="1" customFormat="1" ht="15" customHeight="1">
      <c r="B185" s="293"/>
      <c r="C185" s="268" t="s">
        <v>99</v>
      </c>
      <c r="D185" s="268"/>
      <c r="E185" s="268"/>
      <c r="F185" s="291" t="s">
        <v>499</v>
      </c>
      <c r="G185" s="268"/>
      <c r="H185" s="268" t="s">
        <v>571</v>
      </c>
      <c r="I185" s="268" t="s">
        <v>495</v>
      </c>
      <c r="J185" s="268">
        <v>50</v>
      </c>
      <c r="K185" s="316"/>
    </row>
    <row r="186" s="1" customFormat="1" ht="15" customHeight="1">
      <c r="B186" s="293"/>
      <c r="C186" s="268" t="s">
        <v>572</v>
      </c>
      <c r="D186" s="268"/>
      <c r="E186" s="268"/>
      <c r="F186" s="291" t="s">
        <v>499</v>
      </c>
      <c r="G186" s="268"/>
      <c r="H186" s="268" t="s">
        <v>573</v>
      </c>
      <c r="I186" s="268" t="s">
        <v>574</v>
      </c>
      <c r="J186" s="268"/>
      <c r="K186" s="316"/>
    </row>
    <row r="187" s="1" customFormat="1" ht="15" customHeight="1">
      <c r="B187" s="293"/>
      <c r="C187" s="268" t="s">
        <v>575</v>
      </c>
      <c r="D187" s="268"/>
      <c r="E187" s="268"/>
      <c r="F187" s="291" t="s">
        <v>499</v>
      </c>
      <c r="G187" s="268"/>
      <c r="H187" s="268" t="s">
        <v>576</v>
      </c>
      <c r="I187" s="268" t="s">
        <v>574</v>
      </c>
      <c r="J187" s="268"/>
      <c r="K187" s="316"/>
    </row>
    <row r="188" s="1" customFormat="1" ht="15" customHeight="1">
      <c r="B188" s="293"/>
      <c r="C188" s="268" t="s">
        <v>577</v>
      </c>
      <c r="D188" s="268"/>
      <c r="E188" s="268"/>
      <c r="F188" s="291" t="s">
        <v>499</v>
      </c>
      <c r="G188" s="268"/>
      <c r="H188" s="268" t="s">
        <v>578</v>
      </c>
      <c r="I188" s="268" t="s">
        <v>574</v>
      </c>
      <c r="J188" s="268"/>
      <c r="K188" s="316"/>
    </row>
    <row r="189" s="1" customFormat="1" ht="15" customHeight="1">
      <c r="B189" s="293"/>
      <c r="C189" s="329" t="s">
        <v>579</v>
      </c>
      <c r="D189" s="268"/>
      <c r="E189" s="268"/>
      <c r="F189" s="291" t="s">
        <v>499</v>
      </c>
      <c r="G189" s="268"/>
      <c r="H189" s="268" t="s">
        <v>580</v>
      </c>
      <c r="I189" s="268" t="s">
        <v>581</v>
      </c>
      <c r="J189" s="330" t="s">
        <v>582</v>
      </c>
      <c r="K189" s="316"/>
    </row>
    <row r="190" s="1" customFormat="1" ht="15" customHeight="1">
      <c r="B190" s="293"/>
      <c r="C190" s="329" t="s">
        <v>43</v>
      </c>
      <c r="D190" s="268"/>
      <c r="E190" s="268"/>
      <c r="F190" s="291" t="s">
        <v>493</v>
      </c>
      <c r="G190" s="268"/>
      <c r="H190" s="265" t="s">
        <v>583</v>
      </c>
      <c r="I190" s="268" t="s">
        <v>584</v>
      </c>
      <c r="J190" s="268"/>
      <c r="K190" s="316"/>
    </row>
    <row r="191" s="1" customFormat="1" ht="15" customHeight="1">
      <c r="B191" s="293"/>
      <c r="C191" s="329" t="s">
        <v>585</v>
      </c>
      <c r="D191" s="268"/>
      <c r="E191" s="268"/>
      <c r="F191" s="291" t="s">
        <v>493</v>
      </c>
      <c r="G191" s="268"/>
      <c r="H191" s="268" t="s">
        <v>586</v>
      </c>
      <c r="I191" s="268" t="s">
        <v>528</v>
      </c>
      <c r="J191" s="268"/>
      <c r="K191" s="316"/>
    </row>
    <row r="192" s="1" customFormat="1" ht="15" customHeight="1">
      <c r="B192" s="293"/>
      <c r="C192" s="329" t="s">
        <v>587</v>
      </c>
      <c r="D192" s="268"/>
      <c r="E192" s="268"/>
      <c r="F192" s="291" t="s">
        <v>493</v>
      </c>
      <c r="G192" s="268"/>
      <c r="H192" s="268" t="s">
        <v>588</v>
      </c>
      <c r="I192" s="268" t="s">
        <v>528</v>
      </c>
      <c r="J192" s="268"/>
      <c r="K192" s="316"/>
    </row>
    <row r="193" s="1" customFormat="1" ht="15" customHeight="1">
      <c r="B193" s="293"/>
      <c r="C193" s="329" t="s">
        <v>589</v>
      </c>
      <c r="D193" s="268"/>
      <c r="E193" s="268"/>
      <c r="F193" s="291" t="s">
        <v>499</v>
      </c>
      <c r="G193" s="268"/>
      <c r="H193" s="268" t="s">
        <v>590</v>
      </c>
      <c r="I193" s="268" t="s">
        <v>528</v>
      </c>
      <c r="J193" s="268"/>
      <c r="K193" s="316"/>
    </row>
    <row r="194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591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32" t="s">
        <v>592</v>
      </c>
      <c r="D200" s="332"/>
      <c r="E200" s="332"/>
      <c r="F200" s="332" t="s">
        <v>593</v>
      </c>
      <c r="G200" s="333"/>
      <c r="H200" s="332" t="s">
        <v>594</v>
      </c>
      <c r="I200" s="332"/>
      <c r="J200" s="332"/>
      <c r="K200" s="260"/>
    </row>
    <row r="20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="1" customFormat="1" ht="15" customHeight="1">
      <c r="B202" s="293"/>
      <c r="C202" s="268" t="s">
        <v>584</v>
      </c>
      <c r="D202" s="268"/>
      <c r="E202" s="268"/>
      <c r="F202" s="291" t="s">
        <v>44</v>
      </c>
      <c r="G202" s="268"/>
      <c r="H202" s="268" t="s">
        <v>595</v>
      </c>
      <c r="I202" s="268"/>
      <c r="J202" s="268"/>
      <c r="K202" s="316"/>
    </row>
    <row r="203" s="1" customFormat="1" ht="15" customHeight="1">
      <c r="B203" s="293"/>
      <c r="C203" s="268"/>
      <c r="D203" s="268"/>
      <c r="E203" s="268"/>
      <c r="F203" s="291" t="s">
        <v>45</v>
      </c>
      <c r="G203" s="268"/>
      <c r="H203" s="268" t="s">
        <v>596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48</v>
      </c>
      <c r="G204" s="268"/>
      <c r="H204" s="268" t="s">
        <v>597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46</v>
      </c>
      <c r="G205" s="268"/>
      <c r="H205" s="268" t="s">
        <v>598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47</v>
      </c>
      <c r="G206" s="268"/>
      <c r="H206" s="268" t="s">
        <v>599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/>
      <c r="G207" s="268"/>
      <c r="H207" s="268"/>
      <c r="I207" s="268"/>
      <c r="J207" s="268"/>
      <c r="K207" s="316"/>
    </row>
    <row r="208" s="1" customFormat="1" ht="15" customHeight="1">
      <c r="B208" s="293"/>
      <c r="C208" s="268" t="s">
        <v>540</v>
      </c>
      <c r="D208" s="268"/>
      <c r="E208" s="268"/>
      <c r="F208" s="291" t="s">
        <v>80</v>
      </c>
      <c r="G208" s="268"/>
      <c r="H208" s="268" t="s">
        <v>600</v>
      </c>
      <c r="I208" s="268"/>
      <c r="J208" s="268"/>
      <c r="K208" s="316"/>
    </row>
    <row r="209" s="1" customFormat="1" ht="15" customHeight="1">
      <c r="B209" s="293"/>
      <c r="C209" s="268"/>
      <c r="D209" s="268"/>
      <c r="E209" s="268"/>
      <c r="F209" s="291" t="s">
        <v>435</v>
      </c>
      <c r="G209" s="268"/>
      <c r="H209" s="268" t="s">
        <v>436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433</v>
      </c>
      <c r="G210" s="268"/>
      <c r="H210" s="268" t="s">
        <v>601</v>
      </c>
      <c r="I210" s="268"/>
      <c r="J210" s="268"/>
      <c r="K210" s="316"/>
    </row>
    <row r="211" s="1" customFormat="1" ht="15" customHeight="1">
      <c r="B211" s="334"/>
      <c r="C211" s="268"/>
      <c r="D211" s="268"/>
      <c r="E211" s="268"/>
      <c r="F211" s="291" t="s">
        <v>437</v>
      </c>
      <c r="G211" s="329"/>
      <c r="H211" s="320" t="s">
        <v>438</v>
      </c>
      <c r="I211" s="320"/>
      <c r="J211" s="320"/>
      <c r="K211" s="335"/>
    </row>
    <row r="212" s="1" customFormat="1" ht="15" customHeight="1">
      <c r="B212" s="334"/>
      <c r="C212" s="268"/>
      <c r="D212" s="268"/>
      <c r="E212" s="268"/>
      <c r="F212" s="291" t="s">
        <v>439</v>
      </c>
      <c r="G212" s="329"/>
      <c r="H212" s="320" t="s">
        <v>406</v>
      </c>
      <c r="I212" s="320"/>
      <c r="J212" s="320"/>
      <c r="K212" s="335"/>
    </row>
    <row r="213" s="1" customFormat="1" ht="15" customHeight="1">
      <c r="B213" s="334"/>
      <c r="C213" s="268"/>
      <c r="D213" s="268"/>
      <c r="E213" s="268"/>
      <c r="F213" s="291"/>
      <c r="G213" s="329"/>
      <c r="H213" s="320"/>
      <c r="I213" s="320"/>
      <c r="J213" s="320"/>
      <c r="K213" s="335"/>
    </row>
    <row r="214" s="1" customFormat="1" ht="15" customHeight="1">
      <c r="B214" s="334"/>
      <c r="C214" s="268" t="s">
        <v>564</v>
      </c>
      <c r="D214" s="268"/>
      <c r="E214" s="268"/>
      <c r="F214" s="291">
        <v>1</v>
      </c>
      <c r="G214" s="329"/>
      <c r="H214" s="320" t="s">
        <v>602</v>
      </c>
      <c r="I214" s="320"/>
      <c r="J214" s="320"/>
      <c r="K214" s="335"/>
    </row>
    <row r="215" s="1" customFormat="1" ht="15" customHeight="1">
      <c r="B215" s="334"/>
      <c r="C215" s="268"/>
      <c r="D215" s="268"/>
      <c r="E215" s="268"/>
      <c r="F215" s="291">
        <v>2</v>
      </c>
      <c r="G215" s="329"/>
      <c r="H215" s="320" t="s">
        <v>603</v>
      </c>
      <c r="I215" s="320"/>
      <c r="J215" s="320"/>
      <c r="K215" s="335"/>
    </row>
    <row r="216" s="1" customFormat="1" ht="15" customHeight="1">
      <c r="B216" s="334"/>
      <c r="C216" s="268"/>
      <c r="D216" s="268"/>
      <c r="E216" s="268"/>
      <c r="F216" s="291">
        <v>3</v>
      </c>
      <c r="G216" s="329"/>
      <c r="H216" s="320" t="s">
        <v>604</v>
      </c>
      <c r="I216" s="320"/>
      <c r="J216" s="320"/>
      <c r="K216" s="335"/>
    </row>
    <row r="217" s="1" customFormat="1" ht="15" customHeight="1">
      <c r="B217" s="334"/>
      <c r="C217" s="268"/>
      <c r="D217" s="268"/>
      <c r="E217" s="268"/>
      <c r="F217" s="291">
        <v>4</v>
      </c>
      <c r="G217" s="329"/>
      <c r="H217" s="320" t="s">
        <v>605</v>
      </c>
      <c r="I217" s="320"/>
      <c r="J217" s="320"/>
      <c r="K217" s="335"/>
    </row>
    <row r="218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2022-09-15T11:43:47Z</dcterms:created>
  <dcterms:modified xsi:type="dcterms:W3CDTF">2022-09-15T11:43:50Z</dcterms:modified>
</cp:coreProperties>
</file>