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 defaultThemeVersion="166925"/>
  <bookViews>
    <workbookView xWindow="690" yWindow="1470" windowWidth="20280" windowHeight="11685" activeTab="0"/>
  </bookViews>
  <sheets>
    <sheet name="Rekapitulace" sheetId="2" r:id="rId1"/>
    <sheet name="Položky" sheetId="1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<sst xmlns="http://schemas.openxmlformats.org/spreadsheetml/2006/main" count="66" uniqueCount="56">
  <si>
    <t>MJ</t>
  </si>
  <si>
    <t>č.p.</t>
  </si>
  <si>
    <t>Název</t>
  </si>
  <si>
    <t>REKAPITULACE STAVBY</t>
  </si>
  <si>
    <t>Kód:</t>
  </si>
  <si>
    <t>Stavba:</t>
  </si>
  <si>
    <t>KSO:</t>
  </si>
  <si>
    <t>CC-CZ:</t>
  </si>
  <si>
    <t>Místo:</t>
  </si>
  <si>
    <t>Datum:</t>
  </si>
  <si>
    <t>CZ-CPV:</t>
  </si>
  <si>
    <t>CZ-CPA:</t>
  </si>
  <si>
    <t>Zadavatel:</t>
  </si>
  <si>
    <t>IČ:</t>
  </si>
  <si>
    <t>Národní hřebčín Kladruby nad Labem</t>
  </si>
  <si>
    <t>DIČ:</t>
  </si>
  <si>
    <t>Uchazeč:</t>
  </si>
  <si>
    <t>Vyplň údaj</t>
  </si>
  <si>
    <t>Projektant:</t>
  </si>
  <si>
    <t>Poznámka: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</si>
  <si>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</si>
  <si>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</si>
  <si>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</si>
  <si>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</si>
  <si>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</si>
  <si>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</si>
  <si>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</si>
  <si>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</si>
  <si>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</si>
  <si>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v</t>
  </si>
  <si>
    <t>CZK</t>
  </si>
  <si>
    <t>Investor: Národní hřebčín Kladruby nad Labem</t>
  </si>
  <si>
    <t>CZ72048972</t>
  </si>
  <si>
    <t>Kladruby nad Labem 1, 533 14 Kladruby nad Labem</t>
  </si>
  <si>
    <t>Výkaz výměr</t>
  </si>
  <si>
    <t>tun</t>
  </si>
  <si>
    <t>17 01 07</t>
  </si>
  <si>
    <t>Třída odp.</t>
  </si>
  <si>
    <t>Směsná suť - příměs dřeva, plastů, sádrokartonu…</t>
  </si>
  <si>
    <t>17 09 04</t>
  </si>
  <si>
    <t>Směsi nebo oddělené frakce betonu, cihel, tašek a keramických výrobků</t>
  </si>
  <si>
    <t>Zemina s ostatní stavební sutí/betonem</t>
  </si>
  <si>
    <t>Směsný komunální odpad</t>
  </si>
  <si>
    <t>20 03 01</t>
  </si>
  <si>
    <t>%</t>
  </si>
  <si>
    <t>17 05 04</t>
  </si>
  <si>
    <t>Celkový odhad množství odvezeného odpadu</t>
  </si>
  <si>
    <t>pozemek parc. č. 949, k. ú. Kladruby nad Labem</t>
  </si>
  <si>
    <t>Místo: Kladruby nad Labem</t>
  </si>
  <si>
    <t>Počet MJ</t>
  </si>
  <si>
    <t>Likvidace skládky suti, areál Josefov</t>
  </si>
  <si>
    <t>Zakázka: Likvidace skládky suti, areál Josefov</t>
  </si>
  <si>
    <t>Vážený průměr za 1 tunu (v Kč bez DPH)</t>
  </si>
  <si>
    <t>Cena za odvezenou tunu
(v Kč bez DPH)</t>
  </si>
  <si>
    <t>Cena bez DPH (Kč/t)</t>
  </si>
  <si>
    <t>Cena s DPH (Kč/t)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</si>
</sst>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%;\-0.00%"/>
    <numFmt numFmtId="165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Verdana"/>
      <family val="2"/>
    </font>
    <font>
      <sz val="10"/>
      <color rgb="FF000000"/>
      <name val="Verdana"/>
      <family val="2"/>
    </font>
    <font>
      <sz val="10"/>
      <color theme="4"/>
      <name val="Verdana"/>
      <family val="2"/>
    </font>
    <font>
      <sz val="10"/>
      <color rgb="FF0070C0"/>
      <name val="Verdana"/>
      <family val="2"/>
    </font>
    <font>
      <sz val="10"/>
      <color rgb="FF646464"/>
      <name val="Verdana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thin"/>
      <top style="hair">
        <color indexed="8"/>
      </top>
      <bottom/>
    </border>
    <border>
      <left style="thin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/>
      <top/>
      <bottom style="hair">
        <color indexed="8"/>
      </bottom>
    </border>
    <border>
      <left style="thin"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vertical="center"/>
    </xf>
    <xf numFmtId="0" fontId="11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wrapText="1"/>
    </xf>
    <xf numFmtId="165" fontId="11" fillId="3" borderId="12" xfId="0" applyNumberFormat="1" applyFont="1" applyFill="1" applyBorder="1" applyAlignment="1">
      <alignment horizontal="right" vertical="center" indent="1"/>
    </xf>
    <xf numFmtId="0" fontId="4" fillId="4" borderId="0" xfId="0" applyFont="1" applyFill="1" applyAlignment="1" applyProtection="1">
      <alignment horizontal="left" vertical="center"/>
      <protection locked="0"/>
    </xf>
    <xf numFmtId="49" fontId="4" fillId="4" borderId="0" xfId="0" applyNumberFormat="1" applyFont="1" applyFill="1" applyAlignment="1" applyProtection="1">
      <alignment horizontal="left" vertical="top"/>
      <protection locked="0"/>
    </xf>
    <xf numFmtId="49" fontId="4" fillId="4" borderId="0" xfId="0" applyNumberFormat="1" applyFont="1" applyFill="1" applyAlignment="1" applyProtection="1">
      <alignment horizontal="left" vertical="top" indent="1"/>
      <protection locked="0"/>
    </xf>
    <xf numFmtId="0" fontId="10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3" borderId="17" xfId="0" applyFont="1" applyFill="1" applyBorder="1" applyAlignment="1">
      <alignment horizontal="left" vertical="center"/>
    </xf>
    <xf numFmtId="0" fontId="11" fillId="3" borderId="18" xfId="0" applyFont="1" applyFill="1" applyBorder="1" applyAlignment="1">
      <alignment horizontal="left" vertical="center"/>
    </xf>
    <xf numFmtId="165" fontId="10" fillId="5" borderId="19" xfId="0" applyNumberFormat="1" applyFont="1" applyFill="1" applyBorder="1" applyAlignment="1" applyProtection="1">
      <alignment horizontal="right" vertical="center" indent="1"/>
      <protection locked="0"/>
    </xf>
    <xf numFmtId="165" fontId="10" fillId="5" borderId="20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Alignment="1" applyProtection="1">
      <alignment horizontal="left" vertical="top"/>
      <protection/>
    </xf>
    <xf numFmtId="0" fontId="0" fillId="0" borderId="0" xfId="0" applyProtection="1">
      <protection/>
    </xf>
    <xf numFmtId="0" fontId="0" fillId="0" borderId="21" xfId="0" applyBorder="1" applyAlignment="1" applyProtection="1">
      <alignment horizontal="left" vertical="top"/>
      <protection/>
    </xf>
    <xf numFmtId="0" fontId="0" fillId="0" borderId="22" xfId="0" applyBorder="1" applyAlignment="1" applyProtection="1">
      <alignment horizontal="left" vertical="top"/>
      <protection/>
    </xf>
    <xf numFmtId="0" fontId="0" fillId="0" borderId="23" xfId="0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top"/>
      <protection/>
    </xf>
    <xf numFmtId="0" fontId="3" fillId="0" borderId="24" xfId="0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0" fillId="0" borderId="25" xfId="0" applyBorder="1" applyAlignment="1" applyProtection="1">
      <alignment horizontal="left" vertical="top"/>
      <protection/>
    </xf>
    <xf numFmtId="0" fontId="5" fillId="0" borderId="24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 wrapText="1" indent="1"/>
      <protection/>
    </xf>
    <xf numFmtId="0" fontId="5" fillId="0" borderId="25" xfId="0" applyFont="1" applyBorder="1" applyAlignment="1" applyProtection="1">
      <alignment horizontal="left" vertical="top" wrapText="1" indent="1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 indent="1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49" fontId="4" fillId="0" borderId="0" xfId="0" applyNumberFormat="1" applyFont="1" applyAlignment="1" applyProtection="1">
      <alignment horizontal="left" vertical="top" indent="1"/>
      <protection/>
    </xf>
    <xf numFmtId="0" fontId="0" fillId="0" borderId="24" xfId="0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26" xfId="0" applyBorder="1" applyAlignment="1" applyProtection="1">
      <alignment horizontal="left" vertical="top"/>
      <protection/>
    </xf>
    <xf numFmtId="0" fontId="0" fillId="0" borderId="27" xfId="0" applyBorder="1" applyAlignment="1" applyProtection="1">
      <alignment horizontal="left" vertical="top"/>
      <protection/>
    </xf>
    <xf numFmtId="0" fontId="0" fillId="0" borderId="28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/>
      <protection/>
    </xf>
    <xf numFmtId="0" fontId="6" fillId="0" borderId="29" xfId="0" applyFont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2" fontId="6" fillId="0" borderId="30" xfId="0" applyNumberFormat="1" applyFont="1" applyBorder="1" applyAlignment="1" applyProtection="1">
      <alignment horizontal="right" vertical="center"/>
      <protection/>
    </xf>
    <xf numFmtId="2" fontId="0" fillId="0" borderId="30" xfId="0" applyNumberFormat="1" applyBorder="1" applyAlignment="1" applyProtection="1">
      <alignment horizontal="left" vertical="center"/>
      <protection/>
    </xf>
    <xf numFmtId="2" fontId="0" fillId="0" borderId="31" xfId="0" applyNumberFormat="1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164" fontId="7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39" fontId="8" fillId="0" borderId="0" xfId="0" applyNumberFormat="1" applyFont="1" applyAlignment="1" applyProtection="1">
      <alignment horizontal="right" vertical="center"/>
      <protection/>
    </xf>
    <xf numFmtId="0" fontId="7" fillId="0" borderId="25" xfId="0" applyFont="1" applyBorder="1" applyAlignment="1" applyProtection="1">
      <alignment horizontal="left" vertical="center"/>
      <protection/>
    </xf>
    <xf numFmtId="0" fontId="5" fillId="6" borderId="32" xfId="0" applyFont="1" applyFill="1" applyBorder="1" applyAlignment="1" applyProtection="1">
      <alignment horizontal="left" vertical="center"/>
      <protection/>
    </xf>
    <xf numFmtId="0" fontId="0" fillId="6" borderId="33" xfId="0" applyFill="1" applyBorder="1" applyAlignment="1" applyProtection="1">
      <alignment horizontal="left" vertical="center"/>
      <protection/>
    </xf>
    <xf numFmtId="0" fontId="5" fillId="6" borderId="33" xfId="0" applyFont="1" applyFill="1" applyBorder="1" applyAlignment="1" applyProtection="1">
      <alignment horizontal="center" vertical="center"/>
      <protection/>
    </xf>
    <xf numFmtId="0" fontId="5" fillId="6" borderId="33" xfId="0" applyFont="1" applyFill="1" applyBorder="1" applyAlignment="1" applyProtection="1">
      <alignment horizontal="left" vertical="center"/>
      <protection/>
    </xf>
    <xf numFmtId="39" fontId="5" fillId="6" borderId="33" xfId="0" applyNumberFormat="1" applyFont="1" applyFill="1" applyBorder="1" applyAlignment="1" applyProtection="1">
      <alignment horizontal="right" vertical="center"/>
      <protection/>
    </xf>
    <xf numFmtId="0" fontId="0" fillId="6" borderId="33" xfId="0" applyFill="1" applyBorder="1" applyAlignment="1" applyProtection="1">
      <alignment horizontal="left" vertical="center"/>
      <protection/>
    </xf>
    <xf numFmtId="0" fontId="0" fillId="6" borderId="34" xfId="0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 indent="1"/>
      <protection locked="0"/>
    </xf>
    <xf numFmtId="0" fontId="9" fillId="0" borderId="0" xfId="0" applyFont="1" applyAlignment="1" applyProtection="1">
      <alignment horizontal="left" vertical="center" inden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35"/>
  <sheetViews>
    <sheetView tabSelected="1" workbookViewId="0" topLeftCell="A1">
      <selection activeCell="AL7" sqref="AL7"/>
    </sheetView>
  </sheetViews>
  <sheetFormatPr defaultColWidth="9.140625" defaultRowHeight="15"/>
  <cols>
    <col min="1" max="13" width="9.140625" style="41" customWidth="1"/>
    <col min="14" max="14" width="8.421875" style="41" customWidth="1"/>
    <col min="15" max="15" width="0.13671875" style="41" hidden="1" customWidth="1"/>
    <col min="16" max="34" width="8.7109375" style="41" hidden="1" customWidth="1"/>
    <col min="35" max="16384" width="9.140625" style="41" customWidth="1"/>
  </cols>
  <sheetData>
    <row r="1" spans="1:39" ht="1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</row>
    <row r="2" spans="1:39" ht="15">
      <c r="A2" s="40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4"/>
    </row>
    <row r="3" spans="1:39" ht="21">
      <c r="A3" s="40"/>
      <c r="B3" s="45" t="s">
        <v>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6"/>
    </row>
    <row r="4" spans="1:39" ht="15">
      <c r="A4" s="40"/>
      <c r="B4" s="47" t="s">
        <v>4</v>
      </c>
      <c r="C4" s="40"/>
      <c r="D4" s="40"/>
      <c r="E4" s="40"/>
      <c r="F4" s="40"/>
      <c r="G4" s="40"/>
      <c r="H4" s="40"/>
      <c r="I4" s="48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50"/>
    </row>
    <row r="5" spans="1:39" ht="18" customHeight="1">
      <c r="A5" s="40"/>
      <c r="B5" s="51" t="s">
        <v>5</v>
      </c>
      <c r="C5" s="52" t="s">
        <v>50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3"/>
    </row>
    <row r="6" spans="1:39" ht="15">
      <c r="A6" s="40"/>
      <c r="B6" s="54" t="s">
        <v>6</v>
      </c>
      <c r="C6" s="55">
        <v>575178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56" t="s">
        <v>7</v>
      </c>
      <c r="AJ6" s="40"/>
      <c r="AK6" s="40"/>
      <c r="AL6" s="57"/>
      <c r="AM6" s="46"/>
    </row>
    <row r="7" spans="1:39" ht="15">
      <c r="A7" s="40"/>
      <c r="B7" s="54" t="s">
        <v>8</v>
      </c>
      <c r="C7" s="55" t="s">
        <v>47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56" t="s">
        <v>9</v>
      </c>
      <c r="AJ7" s="40"/>
      <c r="AK7" s="40"/>
      <c r="AL7" s="28"/>
      <c r="AM7" s="46"/>
    </row>
    <row r="8" spans="1:39" ht="15">
      <c r="A8" s="40"/>
      <c r="B8" s="47" t="s">
        <v>10</v>
      </c>
      <c r="C8" s="40"/>
      <c r="D8" s="40"/>
      <c r="E8" s="40"/>
      <c r="F8" s="40"/>
      <c r="G8" s="40"/>
      <c r="H8" s="40"/>
      <c r="I8" s="58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59" t="s">
        <v>11</v>
      </c>
      <c r="AJ8" s="40"/>
      <c r="AK8" s="40"/>
      <c r="AL8" s="58"/>
      <c r="AM8" s="46"/>
    </row>
    <row r="9" spans="1:39" ht="15">
      <c r="A9" s="40"/>
      <c r="B9" s="54" t="s">
        <v>12</v>
      </c>
      <c r="C9" s="60" t="s">
        <v>14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56" t="s">
        <v>13</v>
      </c>
      <c r="AK9" s="40"/>
      <c r="AL9" s="40">
        <v>72048972</v>
      </c>
      <c r="AM9" s="46"/>
    </row>
    <row r="10" spans="1:39" ht="15">
      <c r="A10" s="40"/>
      <c r="B10" s="61"/>
      <c r="C10" s="60" t="s">
        <v>33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56" t="s">
        <v>15</v>
      </c>
      <c r="AK10" s="40"/>
      <c r="AL10" s="40" t="s">
        <v>32</v>
      </c>
      <c r="AM10" s="46"/>
    </row>
    <row r="11" spans="1:39" ht="15">
      <c r="A11" s="40"/>
      <c r="B11" s="61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6"/>
    </row>
    <row r="12" spans="1:39" ht="15">
      <c r="A12" s="40"/>
      <c r="B12" s="54" t="s">
        <v>16</v>
      </c>
      <c r="C12" s="30" t="s">
        <v>17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56" t="s">
        <v>13</v>
      </c>
      <c r="AJ12" s="40"/>
      <c r="AK12" s="40"/>
      <c r="AL12" s="29" t="s">
        <v>17</v>
      </c>
      <c r="AM12" s="46"/>
    </row>
    <row r="13" spans="1:39" ht="15">
      <c r="A13" s="40"/>
      <c r="B13" s="61"/>
      <c r="C13" s="30" t="s">
        <v>17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56" t="s">
        <v>15</v>
      </c>
      <c r="AJ13" s="40"/>
      <c r="AK13" s="40"/>
      <c r="AL13" s="29" t="s">
        <v>17</v>
      </c>
      <c r="AM13" s="46"/>
    </row>
    <row r="14" spans="1:39" ht="15">
      <c r="A14" s="40"/>
      <c r="B14" s="61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6"/>
    </row>
    <row r="15" spans="1:39" ht="15">
      <c r="A15" s="40"/>
      <c r="B15" s="54" t="s">
        <v>18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56" t="s">
        <v>13</v>
      </c>
      <c r="AJ15" s="40"/>
      <c r="AK15" s="40"/>
      <c r="AL15" s="57"/>
      <c r="AM15" s="46"/>
    </row>
    <row r="16" spans="1:39" ht="15">
      <c r="A16" s="40"/>
      <c r="B16" s="61"/>
      <c r="C16" s="57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56" t="s">
        <v>15</v>
      </c>
      <c r="AJ16" s="40"/>
      <c r="AK16" s="40"/>
      <c r="AL16" s="57"/>
      <c r="AM16" s="46"/>
    </row>
    <row r="17" spans="1:39" ht="15">
      <c r="A17" s="40"/>
      <c r="B17" s="61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6"/>
    </row>
    <row r="18" spans="1:39" ht="15">
      <c r="A18" s="40"/>
      <c r="B18" s="54" t="s">
        <v>19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6"/>
    </row>
    <row r="19" spans="1:39" ht="15">
      <c r="A19" s="40"/>
      <c r="B19" s="61"/>
      <c r="C19" s="62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6"/>
    </row>
    <row r="20" spans="1:39" ht="15">
      <c r="A20" s="40"/>
      <c r="B20" s="61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6"/>
    </row>
    <row r="21" spans="1:39" ht="15">
      <c r="A21" s="40"/>
      <c r="B21" s="63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5"/>
    </row>
    <row r="22" spans="1:39" ht="15">
      <c r="A22" s="66"/>
      <c r="B22" s="67" t="s">
        <v>54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9">
        <f>SUM(Položky!L20:L20)</f>
        <v>0</v>
      </c>
      <c r="AJ22" s="70"/>
      <c r="AK22" s="70"/>
      <c r="AL22" s="70"/>
      <c r="AM22" s="71"/>
    </row>
    <row r="23" spans="1:39" ht="15">
      <c r="A23" s="66"/>
      <c r="B23" s="72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73"/>
    </row>
    <row r="24" spans="1:39" ht="15">
      <c r="A24" s="66"/>
      <c r="B24" s="72"/>
      <c r="C24" s="66"/>
      <c r="D24" s="66"/>
      <c r="E24" s="66"/>
      <c r="F24" s="66"/>
      <c r="G24" s="66"/>
      <c r="H24" s="66"/>
      <c r="I24" s="66"/>
      <c r="J24" s="74" t="s">
        <v>20</v>
      </c>
      <c r="K24" s="75"/>
      <c r="L24" s="75"/>
      <c r="M24" s="75"/>
      <c r="N24" s="66"/>
      <c r="O24" s="66"/>
      <c r="P24" s="66"/>
      <c r="Q24" s="66"/>
      <c r="R24" s="66"/>
      <c r="S24" s="66"/>
      <c r="T24" s="66"/>
      <c r="U24" s="74" t="s">
        <v>21</v>
      </c>
      <c r="V24" s="74"/>
      <c r="W24" s="74"/>
      <c r="X24" s="74"/>
      <c r="Y24" s="74"/>
      <c r="Z24" s="74"/>
      <c r="AA24" s="74"/>
      <c r="AB24" s="74"/>
      <c r="AC24" s="74"/>
      <c r="AD24" s="66"/>
      <c r="AE24" s="66"/>
      <c r="AF24" s="66"/>
      <c r="AG24" s="66"/>
      <c r="AH24" s="66"/>
      <c r="AI24" s="74" t="s">
        <v>22</v>
      </c>
      <c r="AJ24" s="75"/>
      <c r="AK24" s="75"/>
      <c r="AL24" s="75"/>
      <c r="AM24" s="76"/>
    </row>
    <row r="25" spans="1:39" ht="15">
      <c r="A25" s="66"/>
      <c r="B25" s="77" t="s">
        <v>23</v>
      </c>
      <c r="C25" s="78"/>
      <c r="D25" s="78" t="s">
        <v>24</v>
      </c>
      <c r="E25" s="78"/>
      <c r="F25" s="78"/>
      <c r="G25" s="78"/>
      <c r="H25" s="78"/>
      <c r="I25" s="78"/>
      <c r="J25" s="79">
        <v>0.21</v>
      </c>
      <c r="K25" s="80"/>
      <c r="L25" s="80"/>
      <c r="M25" s="80"/>
      <c r="N25" s="78"/>
      <c r="O25" s="78"/>
      <c r="P25" s="78"/>
      <c r="Q25" s="78"/>
      <c r="R25" s="78"/>
      <c r="S25" s="78"/>
      <c r="T25" s="78"/>
      <c r="U25" s="81">
        <f>ROUND($AV$51,2)</f>
        <v>0</v>
      </c>
      <c r="V25" s="81"/>
      <c r="W25" s="81"/>
      <c r="X25" s="81"/>
      <c r="Y25" s="81"/>
      <c r="Z25" s="81"/>
      <c r="AA25" s="81"/>
      <c r="AB25" s="81"/>
      <c r="AC25" s="81"/>
      <c r="AD25" s="78"/>
      <c r="AE25" s="78"/>
      <c r="AF25" s="78"/>
      <c r="AG25" s="78"/>
      <c r="AH25" s="78"/>
      <c r="AI25" s="81">
        <f>AI22*0.21</f>
        <v>0</v>
      </c>
      <c r="AJ25" s="80"/>
      <c r="AK25" s="80"/>
      <c r="AL25" s="80"/>
      <c r="AM25" s="82"/>
    </row>
    <row r="26" spans="1:39" ht="15">
      <c r="A26" s="66"/>
      <c r="B26" s="77"/>
      <c r="C26" s="78"/>
      <c r="D26" s="78" t="s">
        <v>25</v>
      </c>
      <c r="E26" s="78"/>
      <c r="F26" s="78"/>
      <c r="G26" s="78"/>
      <c r="H26" s="78"/>
      <c r="I26" s="78"/>
      <c r="J26" s="79">
        <v>0.15</v>
      </c>
      <c r="K26" s="80"/>
      <c r="L26" s="80"/>
      <c r="M26" s="80"/>
      <c r="N26" s="78"/>
      <c r="O26" s="78"/>
      <c r="P26" s="78"/>
      <c r="Q26" s="78"/>
      <c r="R26" s="78"/>
      <c r="S26" s="78"/>
      <c r="T26" s="78"/>
      <c r="U26" s="81">
        <f>ROUND($AW$51,2)</f>
        <v>0</v>
      </c>
      <c r="V26" s="81"/>
      <c r="W26" s="81"/>
      <c r="X26" s="81"/>
      <c r="Y26" s="81"/>
      <c r="Z26" s="81"/>
      <c r="AA26" s="81"/>
      <c r="AB26" s="81"/>
      <c r="AC26" s="81"/>
      <c r="AD26" s="78"/>
      <c r="AE26" s="78"/>
      <c r="AF26" s="78"/>
      <c r="AG26" s="78"/>
      <c r="AH26" s="78"/>
      <c r="AI26" s="81">
        <f>ROUND($AS$51,2)</f>
        <v>0</v>
      </c>
      <c r="AJ26" s="80"/>
      <c r="AK26" s="80"/>
      <c r="AL26" s="80"/>
      <c r="AM26" s="82"/>
    </row>
    <row r="27" spans="1:39" ht="15">
      <c r="A27" s="66"/>
      <c r="B27" s="77"/>
      <c r="C27" s="78"/>
      <c r="D27" s="78" t="s">
        <v>26</v>
      </c>
      <c r="E27" s="78"/>
      <c r="F27" s="78"/>
      <c r="G27" s="78"/>
      <c r="H27" s="78"/>
      <c r="I27" s="78"/>
      <c r="J27" s="79">
        <v>0.21</v>
      </c>
      <c r="K27" s="80"/>
      <c r="L27" s="80"/>
      <c r="M27" s="80"/>
      <c r="N27" s="78"/>
      <c r="O27" s="78"/>
      <c r="P27" s="78"/>
      <c r="Q27" s="78"/>
      <c r="R27" s="78"/>
      <c r="S27" s="78"/>
      <c r="T27" s="78"/>
      <c r="U27" s="81">
        <f>ROUND($AX$51,2)</f>
        <v>0</v>
      </c>
      <c r="V27" s="81"/>
      <c r="W27" s="81"/>
      <c r="X27" s="81"/>
      <c r="Y27" s="81"/>
      <c r="Z27" s="81"/>
      <c r="AA27" s="81"/>
      <c r="AB27" s="81"/>
      <c r="AC27" s="81"/>
      <c r="AD27" s="78"/>
      <c r="AE27" s="78"/>
      <c r="AF27" s="78"/>
      <c r="AG27" s="78"/>
      <c r="AH27" s="78"/>
      <c r="AI27" s="81">
        <v>0</v>
      </c>
      <c r="AJ27" s="80"/>
      <c r="AK27" s="80"/>
      <c r="AL27" s="80"/>
      <c r="AM27" s="82"/>
    </row>
    <row r="28" spans="1:39" ht="15">
      <c r="A28" s="66"/>
      <c r="B28" s="77"/>
      <c r="C28" s="78"/>
      <c r="D28" s="78" t="s">
        <v>27</v>
      </c>
      <c r="E28" s="78"/>
      <c r="F28" s="78"/>
      <c r="G28" s="78"/>
      <c r="H28" s="78"/>
      <c r="I28" s="78"/>
      <c r="J28" s="79">
        <v>0.15</v>
      </c>
      <c r="K28" s="80"/>
      <c r="L28" s="80"/>
      <c r="M28" s="80"/>
      <c r="N28" s="78"/>
      <c r="O28" s="78"/>
      <c r="P28" s="78"/>
      <c r="Q28" s="78"/>
      <c r="R28" s="78"/>
      <c r="S28" s="78"/>
      <c r="T28" s="78"/>
      <c r="U28" s="81">
        <f>ROUND($AY$51,2)</f>
        <v>0</v>
      </c>
      <c r="V28" s="81"/>
      <c r="W28" s="81"/>
      <c r="X28" s="81"/>
      <c r="Y28" s="81"/>
      <c r="Z28" s="81"/>
      <c r="AA28" s="81"/>
      <c r="AB28" s="81"/>
      <c r="AC28" s="81"/>
      <c r="AD28" s="78"/>
      <c r="AE28" s="78"/>
      <c r="AF28" s="78"/>
      <c r="AG28" s="78"/>
      <c r="AH28" s="78"/>
      <c r="AI28" s="81">
        <v>0</v>
      </c>
      <c r="AJ28" s="80"/>
      <c r="AK28" s="80"/>
      <c r="AL28" s="80"/>
      <c r="AM28" s="82"/>
    </row>
    <row r="29" spans="1:39" ht="15">
      <c r="A29" s="66"/>
      <c r="B29" s="77"/>
      <c r="C29" s="78"/>
      <c r="D29" s="78" t="s">
        <v>28</v>
      </c>
      <c r="E29" s="78"/>
      <c r="F29" s="78"/>
      <c r="G29" s="78"/>
      <c r="H29" s="78"/>
      <c r="I29" s="78"/>
      <c r="J29" s="79">
        <v>0</v>
      </c>
      <c r="K29" s="80"/>
      <c r="L29" s="80"/>
      <c r="M29" s="80"/>
      <c r="N29" s="78"/>
      <c r="O29" s="78"/>
      <c r="P29" s="78"/>
      <c r="Q29" s="78"/>
      <c r="R29" s="78"/>
      <c r="S29" s="78"/>
      <c r="T29" s="78"/>
      <c r="U29" s="81">
        <f>ROUND($AZ$51,2)</f>
        <v>0</v>
      </c>
      <c r="V29" s="81"/>
      <c r="W29" s="81"/>
      <c r="X29" s="81"/>
      <c r="Y29" s="81"/>
      <c r="Z29" s="81"/>
      <c r="AA29" s="81"/>
      <c r="AB29" s="81"/>
      <c r="AC29" s="81"/>
      <c r="AD29" s="78"/>
      <c r="AE29" s="78"/>
      <c r="AF29" s="78"/>
      <c r="AG29" s="78"/>
      <c r="AH29" s="78"/>
      <c r="AI29" s="81">
        <v>0</v>
      </c>
      <c r="AJ29" s="80"/>
      <c r="AK29" s="80"/>
      <c r="AL29" s="80"/>
      <c r="AM29" s="82"/>
    </row>
    <row r="30" spans="1:39" ht="15">
      <c r="A30" s="66"/>
      <c r="B30" s="72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73"/>
    </row>
    <row r="31" spans="1:39" ht="18">
      <c r="A31" s="66"/>
      <c r="B31" s="83" t="s">
        <v>55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5" t="s">
        <v>29</v>
      </c>
      <c r="S31" s="84"/>
      <c r="T31" s="84"/>
      <c r="U31" s="84"/>
      <c r="V31" s="86" t="s">
        <v>30</v>
      </c>
      <c r="W31" s="86"/>
      <c r="X31" s="86"/>
      <c r="Y31" s="86"/>
      <c r="Z31" s="86"/>
      <c r="AA31" s="84"/>
      <c r="AB31" s="84"/>
      <c r="AC31" s="84"/>
      <c r="AD31" s="84"/>
      <c r="AE31" s="84"/>
      <c r="AF31" s="84"/>
      <c r="AG31" s="84"/>
      <c r="AH31" s="84"/>
      <c r="AI31" s="87">
        <f>AI25+AI22</f>
        <v>0</v>
      </c>
      <c r="AJ31" s="88"/>
      <c r="AK31" s="88"/>
      <c r="AL31" s="88"/>
      <c r="AM31" s="89"/>
    </row>
    <row r="32" spans="1:39" ht="15">
      <c r="A32" s="66"/>
      <c r="B32" s="72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73"/>
    </row>
    <row r="33" spans="1:39" ht="15">
      <c r="A33" s="66"/>
      <c r="B33" s="90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2"/>
    </row>
    <row r="34" spans="1:39" ht="1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</row>
    <row r="35" spans="2:39" ht="1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</row>
  </sheetData>
  <sheetProtection algorithmName="SHA-512" hashValue="lMZHorWqWQEj2TCdTvJyQVwri3RHDXRyhC5J9OexL9A0eMbhYrWIBXuQntthmw9QLbNIAFANUNRbSqkzgtY4fA==" saltValue="Kma6/++iVlD8TRqQRa7FSw==" spinCount="100000" sheet="1" objects="1" scenarios="1" selectLockedCells="1"/>
  <mergeCells count="32">
    <mergeCell ref="I4:AM4"/>
    <mergeCell ref="C13:AH13"/>
    <mergeCell ref="C19:AL19"/>
    <mergeCell ref="AI22:AM22"/>
    <mergeCell ref="C5:AM5"/>
    <mergeCell ref="C6:N6"/>
    <mergeCell ref="C7:N7"/>
    <mergeCell ref="C10:N10"/>
    <mergeCell ref="C9:N9"/>
    <mergeCell ref="C12:N12"/>
    <mergeCell ref="O12:Z12"/>
    <mergeCell ref="AA12:AH12"/>
    <mergeCell ref="U26:AC26"/>
    <mergeCell ref="AI26:AM26"/>
    <mergeCell ref="J24:M24"/>
    <mergeCell ref="U24:AC24"/>
    <mergeCell ref="AI24:AM24"/>
    <mergeCell ref="J25:M25"/>
    <mergeCell ref="U25:AC25"/>
    <mergeCell ref="AI25:AM25"/>
    <mergeCell ref="J26:M26"/>
    <mergeCell ref="J29:M29"/>
    <mergeCell ref="U29:AC29"/>
    <mergeCell ref="AI29:AM29"/>
    <mergeCell ref="V31:Z31"/>
    <mergeCell ref="AI31:AM31"/>
    <mergeCell ref="J27:M27"/>
    <mergeCell ref="U27:AC27"/>
    <mergeCell ref="AI27:AM27"/>
    <mergeCell ref="J28:M28"/>
    <mergeCell ref="U28:AC28"/>
    <mergeCell ref="AI28:AM28"/>
  </mergeCells>
  <printOptions/>
  <pageMargins left="0.7" right="0.7" top="0.787401575" bottom="0.787401575" header="0.3" footer="0.3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L24"/>
  <sheetViews>
    <sheetView workbookViewId="0" topLeftCell="A1">
      <selection activeCell="L9" sqref="L9"/>
    </sheetView>
  </sheetViews>
  <sheetFormatPr defaultColWidth="9.140625" defaultRowHeight="15"/>
  <cols>
    <col min="1" max="1" width="4.140625" style="1" customWidth="1"/>
    <col min="2" max="2" width="11.140625" style="1" customWidth="1"/>
    <col min="3" max="3" width="71.421875" style="2" bestFit="1" customWidth="1"/>
    <col min="4" max="4" width="0.2890625" style="2" hidden="1" customWidth="1"/>
    <col min="5" max="6" width="8.7109375" style="2" hidden="1" customWidth="1"/>
    <col min="7" max="7" width="5.421875" style="2" hidden="1" customWidth="1"/>
    <col min="8" max="8" width="5.28125" style="2" hidden="1" customWidth="1"/>
    <col min="9" max="9" width="5.7109375" style="2" hidden="1" customWidth="1"/>
    <col min="10" max="10" width="5.7109375" style="1" customWidth="1"/>
    <col min="11" max="11" width="10.7109375" style="1" customWidth="1"/>
    <col min="12" max="12" width="25.7109375" style="2" customWidth="1"/>
    <col min="13" max="16384" width="9.140625" style="2" customWidth="1"/>
  </cols>
  <sheetData>
    <row r="1" ht="13.5" thickBot="1"/>
    <row r="2" spans="1:12" ht="13.5" thickBot="1">
      <c r="A2" s="33" t="s">
        <v>34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ht="15">
      <c r="A3" s="32" t="s">
        <v>51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5">
      <c r="A4" s="31" t="s">
        <v>48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5">
      <c r="A5" s="31" t="s">
        <v>31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ht="15" customHeight="1" thickBot="1"/>
    <row r="7" spans="1:12" ht="26.25" thickBot="1">
      <c r="A7" s="24" t="s">
        <v>1</v>
      </c>
      <c r="B7" s="25" t="s">
        <v>37</v>
      </c>
      <c r="C7" s="25" t="s">
        <v>2</v>
      </c>
      <c r="D7" s="25"/>
      <c r="E7" s="25"/>
      <c r="F7" s="25"/>
      <c r="G7" s="25"/>
      <c r="H7" s="25"/>
      <c r="I7" s="25"/>
      <c r="J7" s="25" t="s">
        <v>0</v>
      </c>
      <c r="K7" s="25" t="s">
        <v>49</v>
      </c>
      <c r="L7" s="26" t="s">
        <v>53</v>
      </c>
    </row>
    <row r="8" spans="1:12" ht="14.25" thickBot="1" thickTop="1">
      <c r="A8" s="20"/>
      <c r="B8" s="20"/>
      <c r="C8" s="21" t="s">
        <v>46</v>
      </c>
      <c r="D8" s="21"/>
      <c r="E8" s="21"/>
      <c r="F8" s="21"/>
      <c r="G8" s="21"/>
      <c r="H8" s="21"/>
      <c r="I8" s="21"/>
      <c r="J8" s="22" t="s">
        <v>35</v>
      </c>
      <c r="K8" s="22">
        <v>2500</v>
      </c>
      <c r="L8" s="23"/>
    </row>
    <row r="9" spans="1:12" ht="15">
      <c r="A9" s="3">
        <v>1</v>
      </c>
      <c r="B9" s="4" t="s">
        <v>36</v>
      </c>
      <c r="C9" s="5" t="s">
        <v>40</v>
      </c>
      <c r="D9" s="6"/>
      <c r="E9" s="6"/>
      <c r="F9" s="6"/>
      <c r="G9" s="6"/>
      <c r="H9" s="6"/>
      <c r="I9" s="6"/>
      <c r="J9" s="7" t="s">
        <v>44</v>
      </c>
      <c r="K9" s="7">
        <v>30</v>
      </c>
      <c r="L9" s="38"/>
    </row>
    <row r="10" spans="1:12" ht="15">
      <c r="A10" s="8"/>
      <c r="C10" s="9"/>
      <c r="L10" s="10"/>
    </row>
    <row r="11" spans="1:12" ht="15" customHeight="1">
      <c r="A11" s="8"/>
      <c r="C11" s="9"/>
      <c r="K11" s="11"/>
      <c r="L11" s="10"/>
    </row>
    <row r="12" spans="1:12" ht="15" customHeight="1">
      <c r="A12" s="12">
        <v>2</v>
      </c>
      <c r="B12" s="13" t="s">
        <v>39</v>
      </c>
      <c r="C12" s="14" t="s">
        <v>38</v>
      </c>
      <c r="D12" s="15"/>
      <c r="E12" s="15"/>
      <c r="F12" s="15"/>
      <c r="G12" s="15"/>
      <c r="H12" s="15"/>
      <c r="I12" s="15"/>
      <c r="J12" s="16" t="s">
        <v>44</v>
      </c>
      <c r="K12" s="16">
        <v>28</v>
      </c>
      <c r="L12" s="39"/>
    </row>
    <row r="13" spans="1:12" ht="15" customHeight="1">
      <c r="A13" s="8"/>
      <c r="C13" s="9"/>
      <c r="L13" s="10"/>
    </row>
    <row r="14" spans="1:12" ht="15" customHeight="1">
      <c r="A14" s="8"/>
      <c r="C14" s="9"/>
      <c r="K14" s="11"/>
      <c r="L14" s="10"/>
    </row>
    <row r="15" spans="1:12" ht="15" customHeight="1">
      <c r="A15" s="12">
        <v>3</v>
      </c>
      <c r="B15" s="13" t="s">
        <v>45</v>
      </c>
      <c r="C15" s="14" t="s">
        <v>41</v>
      </c>
      <c r="D15" s="15"/>
      <c r="E15" s="15"/>
      <c r="F15" s="15"/>
      <c r="G15" s="15"/>
      <c r="H15" s="15"/>
      <c r="I15" s="15"/>
      <c r="J15" s="16" t="s">
        <v>44</v>
      </c>
      <c r="K15" s="16">
        <v>40</v>
      </c>
      <c r="L15" s="39"/>
    </row>
    <row r="16" spans="1:12" ht="15" customHeight="1">
      <c r="A16" s="8"/>
      <c r="C16" s="9"/>
      <c r="L16" s="10"/>
    </row>
    <row r="17" spans="1:12" ht="15" customHeight="1">
      <c r="A17" s="8"/>
      <c r="C17" s="9"/>
      <c r="L17" s="10"/>
    </row>
    <row r="18" spans="1:12" ht="15" customHeight="1">
      <c r="A18" s="12">
        <v>4</v>
      </c>
      <c r="B18" s="13" t="s">
        <v>43</v>
      </c>
      <c r="C18" s="14" t="s">
        <v>42</v>
      </c>
      <c r="D18" s="15"/>
      <c r="E18" s="15"/>
      <c r="F18" s="15"/>
      <c r="G18" s="15"/>
      <c r="H18" s="15"/>
      <c r="I18" s="15"/>
      <c r="J18" s="16" t="s">
        <v>44</v>
      </c>
      <c r="K18" s="16">
        <v>2</v>
      </c>
      <c r="L18" s="39"/>
    </row>
    <row r="19" spans="1:12" ht="15" customHeight="1">
      <c r="A19" s="8"/>
      <c r="C19" s="9"/>
      <c r="L19" s="10"/>
    </row>
    <row r="20" spans="1:12" ht="15.75" customHeight="1" thickBot="1">
      <c r="A20" s="36" t="s">
        <v>52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27">
        <f>((K9*L9)+(K12*L12)+(K15*L15)+(K18*L18))/100</f>
        <v>0</v>
      </c>
    </row>
    <row r="22" spans="3:12" ht="15">
      <c r="C22" s="17"/>
      <c r="L22" s="18"/>
    </row>
    <row r="24" spans="2:3" ht="15">
      <c r="B24" s="19"/>
      <c r="C24" s="17"/>
    </row>
  </sheetData>
  <sheetProtection algorithmName="SHA-512" hashValue="kX6wdMhm0iOQLE9E+84VdFLd2yfH4B+4Pd+BdXVSzCzL3Zko/++gvK5kbb9Q/ZnM1J3M9VAHvDcSrucm3w1wBQ==" saltValue="nGS6zerq6VqLwBATAi3QKg==" spinCount="100000" sheet="1" objects="1" scenarios="1" selectLockedCells="1"/>
  <mergeCells count="5">
    <mergeCell ref="A5:L5"/>
    <mergeCell ref="A4:L4"/>
    <mergeCell ref="A3:L3"/>
    <mergeCell ref="A2:L2"/>
    <mergeCell ref="A20:K20"/>
  </mergeCells>
  <printOptions/>
  <pageMargins left="0.25" right="0.25" top="0.75" bottom="0.75" header="0.3" footer="0.3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Lacina</dc:creator>
  <cp:keywords/>
  <dc:description/>
  <cp:lastModifiedBy>Lenka Suchánková</cp:lastModifiedBy>
  <cp:lastPrinted>2022-10-20T11:01:05Z</cp:lastPrinted>
  <dcterms:created xsi:type="dcterms:W3CDTF">2018-06-11T12:36:10Z</dcterms:created>
  <dcterms:modified xsi:type="dcterms:W3CDTF">2022-10-20T12:09:16Z</dcterms:modified>
  <cp:category/>
  <cp:version/>
  <cp:contentType/>
  <cp:contentStatus/>
</cp:coreProperties>
</file>