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8" yWindow="65428" windowWidth="23256" windowHeight="12576" activeTab="4"/>
  </bookViews>
  <sheets>
    <sheet name="Check list KPI" sheetId="12" r:id="rId1"/>
    <sheet name="1" sheetId="1" r:id="rId2"/>
    <sheet name="2" sheetId="4" r:id="rId3"/>
    <sheet name="3" sheetId="5" r:id="rId4"/>
    <sheet name="4" sheetId="7" r:id="rId5"/>
    <sheet name="5" sheetId="6" r:id="rId6"/>
    <sheet name="6" sheetId="2" r:id="rId7"/>
    <sheet name="7" sheetId="3" r:id="rId8"/>
    <sheet name="8" sheetId="8" r:id="rId9"/>
    <sheet name="9" sheetId="13" r:id="rId10"/>
    <sheet name="Celkové_skóre_KPI_za....týden " sheetId="9" r:id="rId11"/>
    <sheet name="CKS_KPI_za měsíc...." sheetId="10" r:id="rId12"/>
  </sheets>
  <definedNames/>
  <calcPr calcId="191029"/>
  <extLst/>
</workbook>
</file>

<file path=xl/sharedStrings.xml><?xml version="1.0" encoding="utf-8"?>
<sst xmlns="http://schemas.openxmlformats.org/spreadsheetml/2006/main" count="256" uniqueCount="101">
  <si>
    <t>Budova/místo:</t>
  </si>
  <si>
    <t>Kontroloval:</t>
  </si>
  <si>
    <t>Datum:</t>
  </si>
  <si>
    <t>Přítomni:</t>
  </si>
  <si>
    <t>Čas kontroly:</t>
  </si>
  <si>
    <t xml:space="preserve">KPI 1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</si>
  <si>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</si>
  <si>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</si>
  <si>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</si>
  <si>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</si>
  <si>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</si>
  <si>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</si>
  <si>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</si>
  <si>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</si>
  <si>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</si>
  <si>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</si>
  <si>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</si>
  <si>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</si>
  <si>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</si>
  <si>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Umyvadla, vodovodní baterie</t>
  </si>
  <si>
    <t>Celkový počet bodů</t>
  </si>
  <si>
    <t>Celkové kontrolní skóre</t>
  </si>
  <si>
    <t>KPI 2</t>
  </si>
  <si>
    <t>KPI 3</t>
  </si>
  <si>
    <t xml:space="preserve">Plochy musí být prosté souvislého prachu, bez ohmatů, skvrn a šmouh, odpadků a hrubých nečistot. Nelepí. </t>
  </si>
  <si>
    <t>KPI 4</t>
  </si>
  <si>
    <t>Pisoáry, WC mísy</t>
  </si>
  <si>
    <t>KPI 5</t>
  </si>
  <si>
    <t>Podlaha včetně rohoží</t>
  </si>
  <si>
    <t>Dveře</t>
  </si>
  <si>
    <t>Plocha dveří vč. rámů musí být beze šmouh, souvislých ploch prachových částic, nesmí lepit .</t>
  </si>
  <si>
    <t>KPI 7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</si>
  <si>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</si>
  <si>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</si>
  <si>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</si>
  <si>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</si>
  <si>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</si>
  <si>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</si>
  <si>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</si>
  <si>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</si>
  <si>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</si>
  <si>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</si>
  <si>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Umyvadla,dřezy, vodovodní baterie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</si>
  <si>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</si>
  <si>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</si>
  <si>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</si>
  <si>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</si>
  <si>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</si>
  <si>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</si>
  <si>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>Plochy nelepí, jsou čisté, bez skvrn a prachových částic. Nejsou známky barevných změn.</t>
  </si>
  <si>
    <t>část zakázky</t>
  </si>
  <si>
    <t xml:space="preserve">Parapety, otopná tělesa, další zařízení na stěnách atd. </t>
  </si>
  <si>
    <t xml:space="preserve">Plocha dveří a skleněných ploch vč. rámů musí být beze šmouh, souvislých ploch prachových částic, nesmí lepit ( a to ani kliky) a bez ohmatů (lze připustit lokální ohmaty prstů kolem kliky, ale nejvíce v množství 5% plochy). </t>
  </si>
  <si>
    <t>SOCIÁLNÍ ZAŘÍZENÍ, UMÝVÁRNY, KOUPELNY, ÚKLIDOVÉ MÍSTNOSTI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</si>
  <si>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</si>
  <si>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</si>
  <si>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</si>
  <si>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Parapety, kabelové kanály, hlásiče, info.tabule, hasící přístroje, otopná tělesa, klimatizační vstupy, </t>
  </si>
  <si>
    <t>CHODBY, SCHODIŠTĚ, HALY, VSTUPY DO BUDOV</t>
  </si>
  <si>
    <t>Plocha tvrdých podlah vč. schodiště musí být viditelně beze šmouh, prachu, tmavých skvrn a pruhů jak v ploše tak na soklech a lištách. Plocha koberců a textilních rohoží nesmí být s prachem, s viditelnými nečistotami. Plocha gumových rohoží musí být prostá volných nečistot, vody, listí a sněhu, musí být čistá.Plochy nesmí klouzat, lepit a nesmí na nich být hrubé nečistoty.</t>
  </si>
  <si>
    <t xml:space="preserve">Stoly a nábytek vč. čalouněného, židle, zábradlí, </t>
  </si>
  <si>
    <t>KANCELÁŘE, ZASEDACÍ A DENNÍ MÍSTNOSTI</t>
  </si>
  <si>
    <t>Obklady stěn do výše 1,5 m, příčky,nábytek, zařízení umístěné na stěnách</t>
  </si>
  <si>
    <t>LABORATOŘE, KUCHYŇKY</t>
  </si>
  <si>
    <t xml:space="preserve">Kuchyňské linky vč. dřezu, </t>
  </si>
  <si>
    <t>NEPRAVIDELNĚ VYUŽÍVANÉ MÍSTNOSTI – sklady, kotelny, rozvaděče, spisovny</t>
  </si>
  <si>
    <t>Plocha podlah musí být viditelně beze šmouh, prachu, nečistot, tmavých skvrn a pruhů. Na plochách je možný výskyt lokálních nečistot v době mezi úklidy do 20% ploch.</t>
  </si>
  <si>
    <t>Plocha tvrdých podlah musí být viditelně beze šmouh, prachu, tmavých skvrn a pruhů. Plocha koberců nesmí být s tmavými cestami a pruhy, nesmí se vyskytovat staré skvrny, bez nečistot a prachu.</t>
  </si>
  <si>
    <t>Vypínače, zásuvky, zařízení na stěnách</t>
  </si>
  <si>
    <t>Rozvody, rozvodové skříně, regály, hasící přístroje, otopná tělesa, klimatizační vstupy</t>
  </si>
  <si>
    <t>KPI 6</t>
  </si>
  <si>
    <t>VÝTAHY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</si>
  <si>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</si>
  <si>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</si>
  <si>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</si>
  <si>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UBYTOVNY</t>
  </si>
  <si>
    <t>KPI 9</t>
  </si>
  <si>
    <t>OKNA</t>
  </si>
  <si>
    <t>Odpadní koše
vč. skartovaček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</si>
  <si>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</si>
  <si>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</si>
  <si>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</si>
  <si>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</si>
  <si>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Varné konvice jsou bez usazeného vodního kamene.</t>
  </si>
  <si>
    <t xml:space="preserve"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</t>
  </si>
  <si>
    <t xml:space="preserve">Plochy nelepí, jsou čisté, bez skvrn a prachových částic, místnost je bez pavučin. </t>
  </si>
  <si>
    <t>SPECIÁLNÍ MÍSTNOSTI – sklady, dílny, serverovny, ústředny</t>
  </si>
  <si>
    <t>Stoly a nábytek, židle, zařizovací předměty,zařízení umístěné na stěnách</t>
  </si>
  <si>
    <t>Plochy nelepí, jsou bez skvrn a prachových částic, ohmatů. V prostorách nejsou pavučiny.</t>
  </si>
  <si>
    <t>Plochy nelepí, jsou bez skvrn a prachových částic, ohmatů. V prostoru nejsou pavučiny.</t>
  </si>
  <si>
    <t>Parapety, kabelové kanály, hlásiče, květináče, info.tabule, hasící přístroje, otopná tělesa, klimatizační vstupy, zásobníky vody</t>
  </si>
  <si>
    <t>Plochy nelepí, jsou bez skvrn a prachových částic. V prostoru nejsou pavučiny.</t>
  </si>
  <si>
    <t>Plochy nelepí, jsou bez větších skvrn a souvislé vrstvy prachových částic, ohmatů.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</si>
  <si>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</si>
  <si>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</si>
  <si>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</si>
  <si>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</si>
  <si>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</si>
  <si>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</t>
  </si>
  <si>
    <t>Dveře, zařizovací předměty, vstupní brány,výtahy, prosklenné plochy, obklady stěn do výše 1,5 m a zařízení umístěné na stěnách</t>
  </si>
  <si>
    <t>Parapety, kabelové kanály, hlásiče, info.tabule, hasící přístroje, otopná tělesa, klimatizační vstupy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</si>
</sst>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top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990600</xdr:colOff>
      <xdr:row>0</xdr:row>
      <xdr:rowOff>952500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981075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990600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962025</xdr:colOff>
      <xdr:row>0</xdr:row>
      <xdr:rowOff>942975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990600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workbookViewId="0" topLeftCell="A1">
      <selection activeCell="G22" sqref="G22"/>
    </sheetView>
  </sheetViews>
  <sheetFormatPr defaultColWidth="9.140625" defaultRowHeight="15"/>
  <sheetData>
    <row r="17" spans="1:9" ht="21">
      <c r="A17" s="36" t="s">
        <v>48</v>
      </c>
      <c r="B17" s="36"/>
      <c r="C17" s="36"/>
      <c r="D17" s="36"/>
      <c r="E17" s="36"/>
      <c r="F17" s="36"/>
      <c r="G17" s="36"/>
      <c r="H17" s="36"/>
      <c r="I17" s="36"/>
    </row>
    <row r="18" spans="1:9" ht="2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37" t="s">
        <v>50</v>
      </c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3C65-BB47-497A-95B8-8997D6830AD0}">
  <sheetPr>
    <pageSetUpPr fitToPage="1"/>
  </sheetPr>
  <dimension ref="A2:G9"/>
  <sheetViews>
    <sheetView zoomScale="90" zoomScaleNormal="90" workbookViewId="0" topLeftCell="A1">
      <selection activeCell="F16" sqref="F16"/>
    </sheetView>
  </sheetViews>
  <sheetFormatPr defaultColWidth="9.140625" defaultRowHeight="15"/>
  <cols>
    <col min="1" max="1" width="13.140625" style="0" customWidth="1"/>
    <col min="2" max="2" width="17.71093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2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76</v>
      </c>
      <c r="B5" s="1" t="s">
        <v>77</v>
      </c>
    </row>
    <row r="6" spans="1:7" ht="43.2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86.4">
      <c r="A7" s="2">
        <v>1</v>
      </c>
      <c r="B7" s="3" t="s">
        <v>32</v>
      </c>
      <c r="C7" s="19" t="s">
        <v>33</v>
      </c>
      <c r="D7" s="4">
        <v>1</v>
      </c>
      <c r="E7" s="4"/>
      <c r="F7" s="4">
        <f>PRODUCT(D7:E7)</f>
        <v>1</v>
      </c>
      <c r="G7" s="4"/>
    </row>
    <row r="8" spans="1:7" ht="28.8">
      <c r="A8" s="17"/>
      <c r="B8" s="18" t="s">
        <v>20</v>
      </c>
      <c r="C8" s="21"/>
      <c r="D8" s="20"/>
      <c r="E8" s="20"/>
      <c r="F8" s="20">
        <f>SUM(F7)</f>
        <v>1</v>
      </c>
      <c r="G8" s="20">
        <f>SUM(G7)</f>
        <v>0</v>
      </c>
    </row>
    <row r="9" spans="1:7" ht="28.8">
      <c r="A9" s="17"/>
      <c r="B9" s="18" t="s">
        <v>21</v>
      </c>
      <c r="C9" s="21"/>
      <c r="D9" s="20"/>
      <c r="E9" s="20"/>
      <c r="F9" s="20"/>
      <c r="G9" s="22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4"/>
  <sheetViews>
    <sheetView workbookViewId="0" topLeftCell="A1">
      <selection activeCell="A3" sqref="A3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34</v>
      </c>
    </row>
    <row r="2" spans="1:2" ht="15">
      <c r="A2" s="4" t="s">
        <v>11</v>
      </c>
      <c r="B2" s="4" t="s">
        <v>12</v>
      </c>
    </row>
    <row r="3" spans="1:2" ht="15">
      <c r="A3" s="4">
        <f>1!$F$14+2!$F$15+3!$F$13+4!$F$15+5!$F$11+6!$F$12+7!F9+8!F16+9!F8</f>
        <v>50</v>
      </c>
      <c r="B3" s="4">
        <f>1!$G$14+2!$G$15+3!$G$13+4!$G$15+5!$G$11+6!$G$12+7!G9+8!G16+9!G8</f>
        <v>0</v>
      </c>
    </row>
    <row r="4" spans="1:2" ht="15">
      <c r="A4" s="2" t="s">
        <v>35</v>
      </c>
      <c r="B4" s="7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C4" sqref="C4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37</v>
      </c>
      <c r="B1" s="1"/>
    </row>
    <row r="2" spans="1:3" ht="15">
      <c r="A2" s="13" t="s">
        <v>38</v>
      </c>
      <c r="B2" s="11" t="s">
        <v>11</v>
      </c>
      <c r="C2" s="4" t="s">
        <v>12</v>
      </c>
    </row>
    <row r="3" spans="1:3" ht="15">
      <c r="A3" s="13"/>
      <c r="B3" s="11"/>
      <c r="C3" s="4"/>
    </row>
    <row r="4" spans="1:3" ht="15">
      <c r="A4" s="13"/>
      <c r="B4" s="11"/>
      <c r="C4" s="4"/>
    </row>
    <row r="5" spans="1:3" ht="15">
      <c r="A5" s="13"/>
      <c r="B5" s="11"/>
      <c r="C5" s="4"/>
    </row>
    <row r="6" spans="1:3" ht="15">
      <c r="A6" s="13"/>
      <c r="B6" s="11"/>
      <c r="C6" s="4"/>
    </row>
    <row r="7" spans="1:3" ht="15">
      <c r="A7" s="13"/>
      <c r="B7" s="11"/>
      <c r="C7" s="4"/>
    </row>
    <row r="8" spans="1:3" ht="15">
      <c r="A8" s="13" t="s">
        <v>39</v>
      </c>
      <c r="B8" s="11">
        <f>SUM(B3:B7)</f>
        <v>0</v>
      </c>
      <c r="C8" s="4">
        <f>SUM(C3:C7)</f>
        <v>0</v>
      </c>
    </row>
    <row r="9" spans="1:3" ht="15">
      <c r="A9" s="13"/>
      <c r="B9" s="12" t="s">
        <v>35</v>
      </c>
      <c r="C9" s="7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zoomScale="90" zoomScaleNormal="90" workbookViewId="0" topLeftCell="A19">
      <selection activeCell="C8" sqref="C8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5</v>
      </c>
      <c r="B5" s="16" t="s">
        <v>61</v>
      </c>
      <c r="C5" s="15"/>
      <c r="D5" s="15"/>
      <c r="E5" s="15"/>
      <c r="F5" s="15"/>
      <c r="G5" s="15"/>
    </row>
    <row r="6" spans="1:7" ht="57.6">
      <c r="A6" s="17" t="s">
        <v>6</v>
      </c>
      <c r="B6" s="17" t="s">
        <v>7</v>
      </c>
      <c r="C6" s="17" t="s">
        <v>8</v>
      </c>
      <c r="D6" s="18" t="s">
        <v>9</v>
      </c>
      <c r="E6" s="18" t="s">
        <v>10</v>
      </c>
      <c r="F6" s="18" t="s">
        <v>11</v>
      </c>
      <c r="G6" s="18" t="s">
        <v>12</v>
      </c>
    </row>
    <row r="7" spans="1:7" ht="86.4">
      <c r="A7" s="17">
        <v>1</v>
      </c>
      <c r="B7" s="17" t="s">
        <v>13</v>
      </c>
      <c r="C7" s="19" t="s">
        <v>67</v>
      </c>
      <c r="D7" s="20">
        <v>1</v>
      </c>
      <c r="E7" s="20"/>
      <c r="F7" s="20">
        <f aca="true" t="shared" si="0" ref="F7:F13">PRODUCT(D7:E7)</f>
        <v>1</v>
      </c>
      <c r="G7" s="20"/>
    </row>
    <row r="8" spans="1:7" ht="115.2">
      <c r="A8" s="17">
        <v>2</v>
      </c>
      <c r="B8" s="18" t="s">
        <v>14</v>
      </c>
      <c r="C8" s="19" t="s">
        <v>93</v>
      </c>
      <c r="D8" s="20">
        <v>1</v>
      </c>
      <c r="E8" s="20"/>
      <c r="F8" s="20">
        <f t="shared" si="0"/>
        <v>1</v>
      </c>
      <c r="G8" s="20"/>
    </row>
    <row r="9" spans="1:7" ht="86.4">
      <c r="A9" s="17">
        <v>3</v>
      </c>
      <c r="B9" s="18" t="s">
        <v>15</v>
      </c>
      <c r="C9" s="23" t="s">
        <v>79</v>
      </c>
      <c r="D9" s="20">
        <v>1</v>
      </c>
      <c r="E9" s="20"/>
      <c r="F9" s="20">
        <f t="shared" si="0"/>
        <v>1</v>
      </c>
      <c r="G9" s="20"/>
    </row>
    <row r="10" spans="1:7" ht="93" customHeight="1">
      <c r="A10" s="17">
        <v>4</v>
      </c>
      <c r="B10" s="18" t="s">
        <v>17</v>
      </c>
      <c r="C10" s="19" t="s">
        <v>18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5</v>
      </c>
      <c r="B11" s="18" t="s">
        <v>44</v>
      </c>
      <c r="C11" s="19" t="s">
        <v>49</v>
      </c>
      <c r="D11" s="20">
        <v>1</v>
      </c>
      <c r="E11" s="20"/>
      <c r="F11" s="20">
        <f t="shared" si="0"/>
        <v>1</v>
      </c>
      <c r="G11" s="20"/>
    </row>
    <row r="12" spans="1:7" ht="43.2">
      <c r="A12" s="17">
        <v>6</v>
      </c>
      <c r="B12" s="18" t="s">
        <v>51</v>
      </c>
      <c r="C12" s="23" t="s">
        <v>88</v>
      </c>
      <c r="D12" s="20">
        <v>1</v>
      </c>
      <c r="E12" s="20"/>
      <c r="F12" s="20">
        <f t="shared" si="0"/>
        <v>1</v>
      </c>
      <c r="G12" s="20"/>
    </row>
    <row r="13" spans="1:10" ht="158.4">
      <c r="A13" s="17">
        <v>7</v>
      </c>
      <c r="B13" s="18" t="s">
        <v>42</v>
      </c>
      <c r="C13" s="23" t="s">
        <v>94</v>
      </c>
      <c r="D13" s="20">
        <v>1</v>
      </c>
      <c r="E13" s="20"/>
      <c r="F13" s="20">
        <f t="shared" si="0"/>
        <v>1</v>
      </c>
      <c r="G13" s="20"/>
      <c r="J13" s="6"/>
    </row>
    <row r="14" spans="1:7" ht="28.8">
      <c r="A14" s="17"/>
      <c r="B14" s="18" t="s">
        <v>20</v>
      </c>
      <c r="C14" s="21"/>
      <c r="D14" s="20"/>
      <c r="E14" s="20"/>
      <c r="F14" s="20">
        <f>SUM(F7:F13)</f>
        <v>7</v>
      </c>
      <c r="G14" s="20">
        <f>SUM(G7:G13)</f>
        <v>0</v>
      </c>
    </row>
    <row r="15" spans="1:7" ht="28.8">
      <c r="A15" s="17"/>
      <c r="B15" s="18" t="s">
        <v>21</v>
      </c>
      <c r="C15" s="21"/>
      <c r="D15" s="20"/>
      <c r="E15" s="20"/>
      <c r="F15" s="20"/>
      <c r="G15" s="22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="90" zoomScaleNormal="90" workbookViewId="0" topLeftCell="A9">
      <selection activeCell="F9" sqref="F9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22</v>
      </c>
      <c r="B5" s="1" t="s">
        <v>53</v>
      </c>
    </row>
    <row r="6" spans="1:7" ht="57.6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57.6">
      <c r="A7" s="2">
        <v>1</v>
      </c>
      <c r="B7" s="2" t="s">
        <v>13</v>
      </c>
      <c r="C7" s="19" t="s">
        <v>80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86.4">
      <c r="A8" s="2">
        <v>2</v>
      </c>
      <c r="B8" s="3" t="s">
        <v>54</v>
      </c>
      <c r="C8" s="19" t="s">
        <v>81</v>
      </c>
      <c r="D8" s="4">
        <v>1</v>
      </c>
      <c r="E8" s="4"/>
      <c r="F8" s="4">
        <f t="shared" si="0"/>
        <v>1</v>
      </c>
      <c r="G8" s="4"/>
    </row>
    <row r="9" spans="1:7" ht="72">
      <c r="A9" s="2">
        <v>3</v>
      </c>
      <c r="B9" s="3" t="s">
        <v>62</v>
      </c>
      <c r="C9" s="19" t="s">
        <v>24</v>
      </c>
      <c r="D9" s="4">
        <v>1</v>
      </c>
      <c r="E9" s="4"/>
      <c r="F9" s="4">
        <f t="shared" si="0"/>
        <v>1</v>
      </c>
      <c r="G9" s="4"/>
    </row>
    <row r="10" spans="1:7" ht="72">
      <c r="A10" s="2">
        <v>4</v>
      </c>
      <c r="B10" s="3" t="s">
        <v>41</v>
      </c>
      <c r="C10" s="25" t="s">
        <v>18</v>
      </c>
      <c r="D10" s="4">
        <v>1</v>
      </c>
      <c r="E10" s="4"/>
      <c r="F10" s="4">
        <f t="shared" si="0"/>
        <v>1</v>
      </c>
      <c r="G10" s="4"/>
    </row>
    <row r="11" spans="1:7" ht="129.6">
      <c r="A11" s="2">
        <v>5</v>
      </c>
      <c r="B11" s="3" t="s">
        <v>45</v>
      </c>
      <c r="C11" s="19" t="s">
        <v>95</v>
      </c>
      <c r="D11" s="4">
        <v>1</v>
      </c>
      <c r="E11" s="4"/>
      <c r="F11" s="4">
        <f t="shared" si="0"/>
        <v>1</v>
      </c>
      <c r="G11" s="4"/>
    </row>
    <row r="12" spans="1:7" ht="129.6">
      <c r="A12" s="2">
        <v>6</v>
      </c>
      <c r="B12" s="3" t="s">
        <v>47</v>
      </c>
      <c r="C12" s="23" t="s">
        <v>55</v>
      </c>
      <c r="D12" s="4">
        <v>1</v>
      </c>
      <c r="E12" s="4"/>
      <c r="F12" s="4">
        <f t="shared" si="0"/>
        <v>1</v>
      </c>
      <c r="G12" s="4"/>
    </row>
    <row r="13" spans="1:7" ht="100.8">
      <c r="A13" s="2">
        <v>7</v>
      </c>
      <c r="B13" s="3" t="s">
        <v>26</v>
      </c>
      <c r="C13" s="19" t="s">
        <v>56</v>
      </c>
      <c r="D13" s="4">
        <v>1</v>
      </c>
      <c r="E13" s="4"/>
      <c r="F13" s="4">
        <f t="shared" si="0"/>
        <v>1</v>
      </c>
      <c r="G13" s="4"/>
    </row>
    <row r="14" spans="1:7" ht="86.4">
      <c r="A14" s="2">
        <v>8</v>
      </c>
      <c r="B14" s="3" t="s">
        <v>57</v>
      </c>
      <c r="C14" s="19" t="s">
        <v>89</v>
      </c>
      <c r="D14" s="4">
        <v>1</v>
      </c>
      <c r="E14" s="4"/>
      <c r="F14" s="4">
        <f t="shared" si="0"/>
        <v>1</v>
      </c>
      <c r="G14" s="4"/>
    </row>
    <row r="15" spans="1:7" ht="28.8">
      <c r="A15" s="2"/>
      <c r="B15" s="3" t="s">
        <v>20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8.8">
      <c r="A16" s="2"/>
      <c r="B16" s="3" t="s">
        <v>21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2"/>
  <headerFooter>
    <oddHeader>&amp;RPříloha č. 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zoomScale="90" zoomScaleNormal="90" workbookViewId="0" topLeftCell="A1">
      <selection activeCell="F11" sqref="F11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23</v>
      </c>
      <c r="B5" s="1" t="s">
        <v>58</v>
      </c>
    </row>
    <row r="6" spans="1:8" ht="43.2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8" t="s">
        <v>11</v>
      </c>
      <c r="G6" s="3" t="s">
        <v>12</v>
      </c>
      <c r="H6" s="9"/>
    </row>
    <row r="7" spans="1:7" ht="100.8">
      <c r="A7" s="2">
        <v>1</v>
      </c>
      <c r="B7" s="3" t="s">
        <v>28</v>
      </c>
      <c r="C7" s="19" t="s">
        <v>59</v>
      </c>
      <c r="D7" s="4">
        <v>1</v>
      </c>
      <c r="E7" s="4"/>
      <c r="F7" s="10">
        <f aca="true" t="shared" si="0" ref="F7:F12">PRODUCT(D7:E7)</f>
        <v>1</v>
      </c>
      <c r="G7" s="4"/>
    </row>
    <row r="8" spans="1:7" ht="115.2">
      <c r="A8" s="2">
        <v>2</v>
      </c>
      <c r="B8" s="3" t="s">
        <v>99</v>
      </c>
      <c r="C8" s="19" t="s">
        <v>96</v>
      </c>
      <c r="D8" s="4">
        <v>1</v>
      </c>
      <c r="E8" s="4"/>
      <c r="F8" s="10">
        <f t="shared" si="0"/>
        <v>1</v>
      </c>
      <c r="G8" s="4"/>
    </row>
    <row r="9" spans="1:7" ht="43.2">
      <c r="A9" s="2">
        <v>3</v>
      </c>
      <c r="B9" s="3" t="s">
        <v>60</v>
      </c>
      <c r="C9" s="19" t="s">
        <v>40</v>
      </c>
      <c r="D9" s="4">
        <v>1</v>
      </c>
      <c r="E9" s="4"/>
      <c r="F9" s="10">
        <f t="shared" si="0"/>
        <v>1</v>
      </c>
      <c r="G9" s="4"/>
    </row>
    <row r="10" spans="1:7" ht="57.6">
      <c r="A10" s="2">
        <v>4</v>
      </c>
      <c r="B10" s="3" t="s">
        <v>43</v>
      </c>
      <c r="C10" s="19" t="s">
        <v>18</v>
      </c>
      <c r="D10" s="4">
        <v>1</v>
      </c>
      <c r="E10" s="4"/>
      <c r="F10" s="10">
        <f t="shared" si="0"/>
        <v>1</v>
      </c>
      <c r="G10" s="4"/>
    </row>
    <row r="11" spans="1:7" ht="43.2">
      <c r="A11" s="2">
        <v>5</v>
      </c>
      <c r="B11" s="3" t="s">
        <v>46</v>
      </c>
      <c r="C11" s="19" t="s">
        <v>82</v>
      </c>
      <c r="D11" s="4">
        <v>1</v>
      </c>
      <c r="E11" s="4"/>
      <c r="F11" s="10">
        <f t="shared" si="0"/>
        <v>1</v>
      </c>
      <c r="G11" s="4"/>
    </row>
    <row r="12" spans="1:7" ht="115.2">
      <c r="A12" s="2">
        <v>6</v>
      </c>
      <c r="B12" s="3" t="s">
        <v>90</v>
      </c>
      <c r="C12" s="21" t="s">
        <v>88</v>
      </c>
      <c r="D12" s="4">
        <v>1</v>
      </c>
      <c r="E12" s="4"/>
      <c r="F12" s="10">
        <f t="shared" si="0"/>
        <v>1</v>
      </c>
      <c r="G12" s="4"/>
    </row>
    <row r="13" spans="1:7" ht="28.8">
      <c r="A13" s="2"/>
      <c r="B13" s="3" t="s">
        <v>20</v>
      </c>
      <c r="C13" s="5"/>
      <c r="D13" s="4"/>
      <c r="E13" s="4"/>
      <c r="F13" s="10">
        <f>SUM(F6:F12)</f>
        <v>6</v>
      </c>
      <c r="G13" s="4">
        <f>SUM(G7:G12)</f>
        <v>0</v>
      </c>
    </row>
    <row r="14" spans="1:7" ht="28.8">
      <c r="A14" s="2"/>
      <c r="B14" s="3" t="s">
        <v>21</v>
      </c>
      <c r="C14" s="5"/>
      <c r="D14" s="4"/>
      <c r="E14" s="4"/>
      <c r="F14" s="10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6"/>
  <sheetViews>
    <sheetView tabSelected="1" zoomScale="90" zoomScaleNormal="90" workbookViewId="0" topLeftCell="A16">
      <selection activeCell="F14" sqref="F14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25</v>
      </c>
      <c r="B5" s="1" t="s">
        <v>63</v>
      </c>
    </row>
    <row r="6" spans="1:7" ht="43.2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43.2">
      <c r="A7" s="2">
        <v>1</v>
      </c>
      <c r="B7" s="2" t="s">
        <v>13</v>
      </c>
      <c r="C7" s="19" t="s">
        <v>80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72">
      <c r="A8" s="2">
        <v>2</v>
      </c>
      <c r="B8" s="3" t="s">
        <v>54</v>
      </c>
      <c r="C8" s="19" t="s">
        <v>52</v>
      </c>
      <c r="D8" s="4">
        <v>1</v>
      </c>
      <c r="E8" s="4"/>
      <c r="F8" s="4">
        <f t="shared" si="0"/>
        <v>1</v>
      </c>
      <c r="G8" s="4"/>
    </row>
    <row r="9" spans="1:7" ht="72">
      <c r="A9" s="2">
        <v>3</v>
      </c>
      <c r="B9" s="3" t="s">
        <v>62</v>
      </c>
      <c r="C9" s="19" t="s">
        <v>24</v>
      </c>
      <c r="D9" s="4">
        <v>1</v>
      </c>
      <c r="E9" s="4"/>
      <c r="F9" s="4">
        <f t="shared" si="0"/>
        <v>1</v>
      </c>
      <c r="G9" s="4"/>
    </row>
    <row r="10" spans="1:7" ht="57.6">
      <c r="A10" s="2">
        <v>4</v>
      </c>
      <c r="B10" s="3" t="s">
        <v>41</v>
      </c>
      <c r="C10" s="25" t="s">
        <v>18</v>
      </c>
      <c r="D10" s="4">
        <v>1</v>
      </c>
      <c r="E10" s="4"/>
      <c r="F10" s="4">
        <f t="shared" si="0"/>
        <v>1</v>
      </c>
      <c r="G10" s="4"/>
    </row>
    <row r="11" spans="1:7" ht="100.8">
      <c r="A11" s="2">
        <v>5</v>
      </c>
      <c r="B11" s="3" t="s">
        <v>45</v>
      </c>
      <c r="C11" s="19" t="s">
        <v>97</v>
      </c>
      <c r="D11" s="4">
        <v>1</v>
      </c>
      <c r="E11" s="4"/>
      <c r="F11" s="4">
        <f t="shared" si="0"/>
        <v>1</v>
      </c>
      <c r="G11" s="4"/>
    </row>
    <row r="12" spans="1:7" ht="115.2">
      <c r="A12" s="2">
        <v>6</v>
      </c>
      <c r="B12" s="3" t="s">
        <v>19</v>
      </c>
      <c r="C12" s="21" t="s">
        <v>55</v>
      </c>
      <c r="D12" s="4">
        <v>1</v>
      </c>
      <c r="E12" s="4"/>
      <c r="F12" s="4">
        <f t="shared" si="0"/>
        <v>1</v>
      </c>
      <c r="G12" s="4"/>
    </row>
    <row r="13" spans="1:7" ht="86.4">
      <c r="A13" s="2">
        <v>7</v>
      </c>
      <c r="B13" s="3" t="s">
        <v>64</v>
      </c>
      <c r="C13" s="19" t="s">
        <v>84</v>
      </c>
      <c r="D13" s="4">
        <v>1</v>
      </c>
      <c r="E13" s="4"/>
      <c r="F13" s="4">
        <f t="shared" si="0"/>
        <v>1</v>
      </c>
      <c r="G13" s="4"/>
    </row>
    <row r="14" spans="1:7" ht="86.4">
      <c r="A14" s="2">
        <v>8</v>
      </c>
      <c r="B14" s="3" t="s">
        <v>100</v>
      </c>
      <c r="C14" s="19" t="s">
        <v>91</v>
      </c>
      <c r="D14" s="4">
        <v>1</v>
      </c>
      <c r="E14" s="4"/>
      <c r="F14" s="4">
        <f t="shared" si="0"/>
        <v>1</v>
      </c>
      <c r="G14" s="4"/>
    </row>
    <row r="15" spans="1:7" ht="15">
      <c r="A15" s="2"/>
      <c r="B15" s="3" t="s">
        <v>20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8.8">
      <c r="A16" s="2"/>
      <c r="B16" s="3" t="s">
        <v>21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Header>&amp;RPříloha č.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"/>
  <sheetViews>
    <sheetView zoomScale="90" zoomScaleNormal="90" workbookViewId="0" topLeftCell="A1">
      <selection activeCell="F10" sqref="F10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27</v>
      </c>
      <c r="B5" s="1" t="s">
        <v>65</v>
      </c>
    </row>
    <row r="6" spans="1:7" ht="43.2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72">
      <c r="A7" s="2">
        <v>1</v>
      </c>
      <c r="B7" s="2" t="s">
        <v>13</v>
      </c>
      <c r="C7" s="19" t="s">
        <v>66</v>
      </c>
      <c r="D7" s="4">
        <v>1</v>
      </c>
      <c r="E7" s="4"/>
      <c r="F7" s="4">
        <f>PRODUCT(D7:E7)</f>
        <v>1</v>
      </c>
      <c r="G7" s="4"/>
    </row>
    <row r="8" spans="1:7" ht="43.2">
      <c r="A8" s="2">
        <v>2</v>
      </c>
      <c r="B8" s="3" t="s">
        <v>29</v>
      </c>
      <c r="C8" s="19" t="s">
        <v>30</v>
      </c>
      <c r="D8" s="4">
        <v>1</v>
      </c>
      <c r="E8" s="4"/>
      <c r="F8" s="4">
        <f>PRODUCT(D8:E8)</f>
        <v>1</v>
      </c>
      <c r="G8" s="4"/>
    </row>
    <row r="9" spans="1:7" ht="43.2">
      <c r="A9" s="2">
        <v>3</v>
      </c>
      <c r="B9" s="3" t="s">
        <v>68</v>
      </c>
      <c r="C9" s="19" t="s">
        <v>85</v>
      </c>
      <c r="D9" s="4">
        <v>1</v>
      </c>
      <c r="E9" s="4"/>
      <c r="F9" s="4">
        <f>PRODUCT(D9:E9)</f>
        <v>1</v>
      </c>
      <c r="G9" s="4"/>
    </row>
    <row r="10" spans="1:7" ht="86.4">
      <c r="A10" s="2">
        <v>4</v>
      </c>
      <c r="B10" s="3" t="s">
        <v>69</v>
      </c>
      <c r="C10" s="19" t="s">
        <v>92</v>
      </c>
      <c r="D10" s="4">
        <v>1</v>
      </c>
      <c r="E10" s="4"/>
      <c r="F10" s="4">
        <f>PRODUCT(D10:E10)</f>
        <v>1</v>
      </c>
      <c r="G10" s="4"/>
    </row>
    <row r="11" spans="1:7" ht="28.8">
      <c r="A11" s="2"/>
      <c r="B11" s="3" t="s">
        <v>20</v>
      </c>
      <c r="C11" s="5"/>
      <c r="D11" s="4"/>
      <c r="E11" s="4"/>
      <c r="F11" s="4">
        <f>SUM(F7:F10)</f>
        <v>4</v>
      </c>
      <c r="G11" s="4">
        <f>SUM(G7:G10)</f>
        <v>0</v>
      </c>
    </row>
    <row r="12" spans="1:7" ht="28.8">
      <c r="A12" s="2"/>
      <c r="B12" s="3" t="s">
        <v>21</v>
      </c>
      <c r="C12" s="5"/>
      <c r="D12" s="4"/>
      <c r="E12" s="4"/>
      <c r="F12" s="4"/>
      <c r="G12" s="7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Header>&amp;RPříloha č. 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3"/>
  <sheetViews>
    <sheetView zoomScale="90" zoomScaleNormal="90" workbookViewId="0" topLeftCell="A1">
      <selection activeCell="F11" sqref="F11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ht="72.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70</v>
      </c>
      <c r="B5" s="1" t="s">
        <v>86</v>
      </c>
    </row>
    <row r="6" spans="1:7" ht="57.6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72">
      <c r="A7" s="2">
        <v>1</v>
      </c>
      <c r="B7" s="2" t="s">
        <v>13</v>
      </c>
      <c r="C7" s="19" t="s">
        <v>66</v>
      </c>
      <c r="D7" s="4">
        <v>1</v>
      </c>
      <c r="E7" s="4"/>
      <c r="F7" s="4">
        <f>PRODUCT(D7:E7)</f>
        <v>1</v>
      </c>
      <c r="G7" s="4"/>
    </row>
    <row r="8" spans="1:7" ht="43.2">
      <c r="A8" s="2">
        <v>2</v>
      </c>
      <c r="B8" s="3" t="s">
        <v>29</v>
      </c>
      <c r="C8" s="19" t="s">
        <v>30</v>
      </c>
      <c r="D8" s="4">
        <v>1</v>
      </c>
      <c r="E8" s="4"/>
      <c r="F8" s="4">
        <f>PRODUCT(D8:E8)</f>
        <v>1</v>
      </c>
      <c r="G8" s="4"/>
    </row>
    <row r="9" spans="1:7" ht="43.2">
      <c r="A9" s="2">
        <v>3</v>
      </c>
      <c r="B9" s="3" t="s">
        <v>68</v>
      </c>
      <c r="C9" s="19" t="s">
        <v>85</v>
      </c>
      <c r="D9" s="4">
        <v>1</v>
      </c>
      <c r="E9" s="4"/>
      <c r="F9" s="4">
        <f>PRODUCT(D9:E9)</f>
        <v>1</v>
      </c>
      <c r="G9" s="4"/>
    </row>
    <row r="10" spans="1:7" ht="72">
      <c r="A10" s="2">
        <v>4</v>
      </c>
      <c r="B10" s="3" t="s">
        <v>41</v>
      </c>
      <c r="C10" s="25" t="s">
        <v>18</v>
      </c>
      <c r="D10" s="4">
        <v>1</v>
      </c>
      <c r="E10" s="4"/>
      <c r="F10" s="4">
        <f aca="true" t="shared" si="0" ref="F10">PRODUCT(D10:E10)</f>
        <v>1</v>
      </c>
      <c r="G10" s="4"/>
    </row>
    <row r="11" spans="1:7" ht="86.4">
      <c r="A11" s="2">
        <v>5</v>
      </c>
      <c r="B11" s="3" t="s">
        <v>69</v>
      </c>
      <c r="C11" s="19" t="s">
        <v>92</v>
      </c>
      <c r="D11" s="4">
        <v>1</v>
      </c>
      <c r="E11" s="4"/>
      <c r="F11" s="4">
        <f>PRODUCT(D11:E11)</f>
        <v>1</v>
      </c>
      <c r="G11" s="4"/>
    </row>
    <row r="12" spans="1:7" ht="28.8">
      <c r="A12" s="2"/>
      <c r="B12" s="3" t="s">
        <v>20</v>
      </c>
      <c r="C12" s="5"/>
      <c r="D12" s="4"/>
      <c r="E12" s="4"/>
      <c r="F12" s="4">
        <f>SUM(F7:F11)</f>
        <v>5</v>
      </c>
      <c r="G12" s="4">
        <f>SUM(G7:G11)</f>
        <v>0</v>
      </c>
    </row>
    <row r="13" spans="1:7" ht="28.8">
      <c r="A13" s="2"/>
      <c r="B13" s="3" t="s">
        <v>21</v>
      </c>
      <c r="C13" s="5"/>
      <c r="D13" s="4"/>
      <c r="E13" s="4"/>
      <c r="F13" s="4"/>
      <c r="G13" s="7">
        <f>IMDIV(G12,F12)*1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headerFooter>
    <oddHeader>&amp;RPříloha č. 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0"/>
  <sheetViews>
    <sheetView zoomScale="90" zoomScaleNormal="90" workbookViewId="0" topLeftCell="A1">
      <selection activeCell="F8" sqref="F8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31</v>
      </c>
      <c r="B5" s="1" t="s">
        <v>71</v>
      </c>
    </row>
    <row r="6" spans="1:7" ht="57.6">
      <c r="A6" s="30" t="s">
        <v>6</v>
      </c>
      <c r="B6" s="30" t="s">
        <v>7</v>
      </c>
      <c r="C6" s="30" t="s">
        <v>8</v>
      </c>
      <c r="D6" s="31" t="s">
        <v>9</v>
      </c>
      <c r="E6" s="31" t="s">
        <v>10</v>
      </c>
      <c r="F6" s="31" t="s">
        <v>11</v>
      </c>
      <c r="G6" s="31" t="s">
        <v>12</v>
      </c>
    </row>
    <row r="7" spans="1:7" ht="86.4">
      <c r="A7" s="30">
        <v>1</v>
      </c>
      <c r="B7" s="30" t="s">
        <v>13</v>
      </c>
      <c r="C7" s="32" t="s">
        <v>72</v>
      </c>
      <c r="D7" s="13">
        <v>1</v>
      </c>
      <c r="E7" s="13"/>
      <c r="F7" s="13">
        <f aca="true" t="shared" si="0" ref="F7:F8">PRODUCT(D7:E7)</f>
        <v>1</v>
      </c>
      <c r="G7" s="13"/>
    </row>
    <row r="8" spans="1:7" ht="72">
      <c r="A8" s="30">
        <v>2</v>
      </c>
      <c r="B8" s="31" t="s">
        <v>74</v>
      </c>
      <c r="C8" s="32" t="s">
        <v>73</v>
      </c>
      <c r="D8" s="13">
        <v>1</v>
      </c>
      <c r="E8" s="13"/>
      <c r="F8" s="13">
        <f t="shared" si="0"/>
        <v>1</v>
      </c>
      <c r="G8" s="13"/>
    </row>
    <row r="9" spans="1:7" ht="28.8">
      <c r="A9" s="30"/>
      <c r="B9" s="31" t="s">
        <v>20</v>
      </c>
      <c r="C9" s="32"/>
      <c r="D9" s="13"/>
      <c r="E9" s="13"/>
      <c r="F9" s="13">
        <f>SUM(F7:F8)</f>
        <v>2</v>
      </c>
      <c r="G9" s="13">
        <f>SUM(G7:G8)</f>
        <v>0</v>
      </c>
    </row>
    <row r="10" spans="1:7" ht="28.8">
      <c r="A10" s="30"/>
      <c r="B10" s="31" t="s">
        <v>21</v>
      </c>
      <c r="C10" s="33"/>
      <c r="D10" s="13"/>
      <c r="E10" s="13"/>
      <c r="F10" s="13"/>
      <c r="G10" s="13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headerFooter>
    <oddHeader>&amp;RPříloha č. 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7"/>
  <sheetViews>
    <sheetView zoomScale="80" zoomScaleNormal="80" workbookViewId="0" topLeftCell="A10">
      <selection activeCell="L7" sqref="L7"/>
    </sheetView>
  </sheetViews>
  <sheetFormatPr defaultColWidth="9.140625" defaultRowHeight="15"/>
  <cols>
    <col min="1" max="1" width="13.140625" style="0" customWidth="1"/>
    <col min="2" max="2" width="17.57421875" style="26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36</v>
      </c>
      <c r="B5" s="28" t="s">
        <v>75</v>
      </c>
    </row>
    <row r="6" spans="1:7" ht="43.2">
      <c r="A6" s="30" t="s">
        <v>6</v>
      </c>
      <c r="B6" s="34" t="s">
        <v>7</v>
      </c>
      <c r="C6" s="30" t="s">
        <v>8</v>
      </c>
      <c r="D6" s="31" t="s">
        <v>9</v>
      </c>
      <c r="E6" s="31" t="s">
        <v>10</v>
      </c>
      <c r="F6" s="31" t="s">
        <v>11</v>
      </c>
      <c r="G6" s="31" t="s">
        <v>12</v>
      </c>
    </row>
    <row r="7" spans="1:7" ht="86.4">
      <c r="A7" s="17">
        <v>1</v>
      </c>
      <c r="B7" s="35" t="s">
        <v>13</v>
      </c>
      <c r="C7" s="27" t="s">
        <v>67</v>
      </c>
      <c r="D7" s="20">
        <v>1</v>
      </c>
      <c r="E7" s="20"/>
      <c r="F7" s="20">
        <f>PRODUCT(D7:E7)</f>
        <v>1</v>
      </c>
      <c r="G7" s="20"/>
    </row>
    <row r="8" spans="1:7" ht="100.8">
      <c r="A8" s="17">
        <v>2</v>
      </c>
      <c r="B8" s="18" t="s">
        <v>14</v>
      </c>
      <c r="C8" s="27" t="s">
        <v>98</v>
      </c>
      <c r="D8" s="20">
        <v>1</v>
      </c>
      <c r="E8" s="20"/>
      <c r="F8" s="20">
        <f aca="true" t="shared" si="0" ref="F8:F15">PRODUCT(D8:E8)</f>
        <v>1</v>
      </c>
      <c r="G8" s="20"/>
    </row>
    <row r="9" spans="1:7" ht="72">
      <c r="A9" s="17">
        <v>3</v>
      </c>
      <c r="B9" s="18" t="s">
        <v>87</v>
      </c>
      <c r="C9" s="24" t="s">
        <v>16</v>
      </c>
      <c r="D9" s="20">
        <v>1</v>
      </c>
      <c r="E9" s="20"/>
      <c r="F9" s="20">
        <f t="shared" si="0"/>
        <v>1</v>
      </c>
      <c r="G9" s="20"/>
    </row>
    <row r="10" spans="1:7" ht="72">
      <c r="A10" s="17">
        <v>4</v>
      </c>
      <c r="B10" s="18" t="s">
        <v>78</v>
      </c>
      <c r="C10" s="27" t="s">
        <v>18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5</v>
      </c>
      <c r="B11" s="18" t="s">
        <v>44</v>
      </c>
      <c r="C11" s="27" t="s">
        <v>49</v>
      </c>
      <c r="D11" s="20">
        <v>1</v>
      </c>
      <c r="E11" s="20"/>
      <c r="F11" s="20">
        <f t="shared" si="0"/>
        <v>1</v>
      </c>
      <c r="G11" s="20"/>
    </row>
    <row r="12" spans="1:7" ht="43.2">
      <c r="A12" s="17">
        <v>6</v>
      </c>
      <c r="B12" s="18" t="s">
        <v>51</v>
      </c>
      <c r="C12" s="24" t="s">
        <v>88</v>
      </c>
      <c r="D12" s="20">
        <v>1</v>
      </c>
      <c r="E12" s="20"/>
      <c r="F12" s="20">
        <f t="shared" si="0"/>
        <v>1</v>
      </c>
      <c r="G12" s="20"/>
    </row>
    <row r="13" spans="1:7" ht="129.6">
      <c r="A13" s="17">
        <v>7</v>
      </c>
      <c r="B13" s="3" t="s">
        <v>47</v>
      </c>
      <c r="C13" s="24" t="s">
        <v>55</v>
      </c>
      <c r="D13" s="20">
        <v>1</v>
      </c>
      <c r="E13" s="20"/>
      <c r="F13" s="20">
        <f t="shared" si="0"/>
        <v>1</v>
      </c>
      <c r="G13" s="20"/>
    </row>
    <row r="14" spans="1:7" ht="100.8">
      <c r="A14" s="2">
        <v>7</v>
      </c>
      <c r="B14" s="3" t="s">
        <v>26</v>
      </c>
      <c r="C14" s="27" t="s">
        <v>56</v>
      </c>
      <c r="D14" s="4">
        <v>1</v>
      </c>
      <c r="E14" s="4"/>
      <c r="F14" s="4">
        <f t="shared" si="0"/>
        <v>1</v>
      </c>
      <c r="G14" s="4"/>
    </row>
    <row r="15" spans="1:7" ht="129.6">
      <c r="A15" s="2">
        <v>8</v>
      </c>
      <c r="B15" s="3" t="s">
        <v>64</v>
      </c>
      <c r="C15" s="27" t="s">
        <v>83</v>
      </c>
      <c r="D15" s="4">
        <v>1</v>
      </c>
      <c r="E15" s="4"/>
      <c r="F15" s="4">
        <f t="shared" si="0"/>
        <v>1</v>
      </c>
      <c r="G15" s="4"/>
    </row>
    <row r="16" spans="1:7" ht="28.8">
      <c r="A16" s="17"/>
      <c r="B16" s="29" t="s">
        <v>20</v>
      </c>
      <c r="C16" s="21"/>
      <c r="D16" s="20"/>
      <c r="E16" s="20"/>
      <c r="F16" s="20">
        <f>SUM(F7:F15)</f>
        <v>9</v>
      </c>
      <c r="G16" s="20">
        <f>SUM(G7:G15)</f>
        <v>0</v>
      </c>
    </row>
    <row r="17" spans="1:7" ht="28.8">
      <c r="A17" s="17"/>
      <c r="B17" s="29" t="s">
        <v>21</v>
      </c>
      <c r="C17" s="21"/>
      <c r="D17" s="20"/>
      <c r="E17" s="20"/>
      <c r="F17" s="20"/>
      <c r="G17" s="22">
        <f>IMDIV(G16,F16)*1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87255-3ACA-4BB4-A37F-A4205D135A7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ed59e8-b5ca-45ec-8dba-37872847b4a0"/>
    <ds:schemaRef ds:uri="http://schemas.microsoft.com/office/infopath/2007/PartnerControls"/>
    <ds:schemaRef ds:uri="http://purl.org/dc/elements/1.1/"/>
    <ds:schemaRef ds:uri="a21416cf-8887-48fd-a457-380ea2619c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60948-8837-4DC8-AE9A-B791B8883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Křístková Martina</cp:lastModifiedBy>
  <cp:lastPrinted>2019-11-05T07:24:17Z</cp:lastPrinted>
  <dcterms:created xsi:type="dcterms:W3CDTF">2013-07-22T12:12:52Z</dcterms:created>
  <dcterms:modified xsi:type="dcterms:W3CDTF">2022-09-06T07:47:06Z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