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61" yWindow="705" windowWidth="22275" windowHeight="15495" activeTab="0"/>
  </bookViews>
  <sheets>
    <sheet name="Rekapitulace" sheetId="2" r:id="rId1"/>
    <sheet name="Položky" sheetId="1" r:id="rId2"/>
  </sheets>
  <definedNames/>
  <calcPr calcId="191029"/>
</workbook>
</file>

<file path=xl/sharedStrings.xml><?xml version="1.0" encoding="utf-8"?>
<sst xmlns="http://schemas.openxmlformats.org/spreadsheetml/2006/main" count="266" uniqueCount="121">
  <si>
    <t>27.</t>
  </si>
  <si>
    <t>29.</t>
  </si>
  <si>
    <t>Provedení zemních prací - přípojky a řad mimo protlak (výkop, odvoz přebytečného materiálu, podsyp, obsyp a zásyp, hutnění, uvedení terénu do původního stavu)</t>
  </si>
  <si>
    <t>ks</t>
  </si>
  <si>
    <t>Zděný pilíř pro plynoměr vč. základů</t>
  </si>
  <si>
    <t>REKAPITULACE STAVBY II. část VZ</t>
  </si>
  <si>
    <t>Kód:</t>
  </si>
  <si>
    <t>Stavba:</t>
  </si>
  <si>
    <t>KSO:</t>
  </si>
  <si>
    <t>CC-CZ:</t>
  </si>
  <si>
    <t>24208</t>
  </si>
  <si>
    <t>Místo:</t>
  </si>
  <si>
    <t>Datum:</t>
  </si>
  <si>
    <t>CZ-CPV:</t>
  </si>
  <si>
    <t>CZ-CPA:</t>
  </si>
  <si>
    <t>42.99.29</t>
  </si>
  <si>
    <t>Zadavatel:</t>
  </si>
  <si>
    <t>IČ:</t>
  </si>
  <si>
    <t>Národní hřebčín Kladruby nad Labem</t>
  </si>
  <si>
    <t>DIČ:</t>
  </si>
  <si>
    <t>CZ72048972</t>
  </si>
  <si>
    <t>Uchazeč: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</si>
  <si>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</si>
  <si>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</si>
  <si>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</si>
  <si>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</si>
  <si>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</si>
  <si>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</si>
  <si>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</si>
  <si>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</si>
  <si>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</si>
  <si>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</si>
  <si>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</si>
  <si>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</si>
  <si>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</si>
  <si>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</si>
  <si>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</si>
  <si>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Plynové přípojky pro bytové domy v Selmicích</t>
  </si>
  <si>
    <t>Selmice, okr. Pradubice</t>
  </si>
  <si>
    <t>CZ28911822</t>
  </si>
  <si>
    <t>TO SYSTEM s. r. o.</t>
  </si>
  <si>
    <t>Selmice č. p. 1 - plynová přípojka a vnější domovní plynovod</t>
  </si>
  <si>
    <t>Poř. č.</t>
  </si>
  <si>
    <t>Položka</t>
  </si>
  <si>
    <t>MJ</t>
  </si>
  <si>
    <t>Cena za MJ
(v Kč bez DPH)</t>
  </si>
  <si>
    <t>Cena celkem
(v Kč bez DPH)</t>
  </si>
  <si>
    <t>Cena celkem (v Kč bez DPH)</t>
  </si>
  <si>
    <t>Selmice č. p. 3 - plynová přípojka</t>
  </si>
  <si>
    <t>Technické zajištění propojení, předání správci sítě - GasNet</t>
  </si>
  <si>
    <t>1.</t>
  </si>
  <si>
    <t>1,000</t>
  </si>
  <si>
    <t>2.</t>
  </si>
  <si>
    <t>3.</t>
  </si>
  <si>
    <t>m</t>
  </si>
  <si>
    <t>4.</t>
  </si>
  <si>
    <t>Doprava pro zemní protlak</t>
  </si>
  <si>
    <t>5.</t>
  </si>
  <si>
    <t>Jádrový vrt pro průchod plynovodu - kamenný základ</t>
  </si>
  <si>
    <t>6.</t>
  </si>
  <si>
    <t>Napojení na stávající STL plynovod PE d225</t>
  </si>
  <si>
    <t>7.</t>
  </si>
  <si>
    <t>Flexi hadice - Hutira na dopojení plynoměru</t>
  </si>
  <si>
    <t>2,000</t>
  </si>
  <si>
    <t>8.</t>
  </si>
  <si>
    <t>9.</t>
  </si>
  <si>
    <t>3,000</t>
  </si>
  <si>
    <t>10.</t>
  </si>
  <si>
    <t>11.</t>
  </si>
  <si>
    <t>12.</t>
  </si>
  <si>
    <t>13.</t>
  </si>
  <si>
    <t>14.</t>
  </si>
  <si>
    <t>15.</t>
  </si>
  <si>
    <t>16.</t>
  </si>
  <si>
    <t>6,000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</si>
  <si>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</si>
  <si>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</si>
  <si>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</si>
  <si>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</si>
  <si>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</si>
  <si>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</si>
  <si>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</si>
  <si>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</si>
  <si>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</si>
  <si>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</si>
  <si>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</si>
  <si>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Doprava</t>
  </si>
  <si>
    <t>Montážní a svářečské práce na plynovodu a přípojkách</t>
  </si>
  <si>
    <t>kpl</t>
  </si>
  <si>
    <t>9,000</t>
  </si>
  <si>
    <t>22,000</t>
  </si>
  <si>
    <t>12,000</t>
  </si>
  <si>
    <t>Množství MJ</t>
  </si>
  <si>
    <t>Podkladní deska pod poklop</t>
  </si>
  <si>
    <t>Geodetické zaměření geodetem</t>
  </si>
  <si>
    <t>Revize PZ vč. TZ</t>
  </si>
  <si>
    <t>Koleno oc. DN40</t>
  </si>
  <si>
    <t>Potrubí oc. DN40</t>
  </si>
  <si>
    <t>Přechodka oc/PE 40</t>
  </si>
  <si>
    <t>Potrubí ochranné - ocel DN50 - prostup do domu</t>
  </si>
  <si>
    <t>Potrubí plynovodní Pe d40</t>
  </si>
  <si>
    <t>Objímka Pe d40</t>
  </si>
  <si>
    <t>Potrubí plynovodní - ochranné PE d63</t>
  </si>
  <si>
    <t>Fólie výstražná - plyn</t>
  </si>
  <si>
    <t>Signalizační vodič 4mm2, CYY</t>
  </si>
  <si>
    <t>Flexihadice - Hutira na dopojení plynoměru</t>
  </si>
  <si>
    <t xml:space="preserve">Geodetické zaměření geodetem </t>
  </si>
  <si>
    <t>Zemní protlak PE d63 pod komunikací vč. zemních prací</t>
  </si>
  <si>
    <t>Provedení zemních prací pro pokládku potrubí, zásyp a obsyp potrubí pískem, uvedení terénu do původního stavu</t>
  </si>
  <si>
    <t>Regulátor tlaku plynu - zemní modul- Hutira ME - 4 B50 vč. montáže</t>
  </si>
  <si>
    <t>sb</t>
  </si>
  <si>
    <t>Vytýčení sítí v terénu</t>
  </si>
  <si>
    <t xml:space="preserve">Potrubí plynovodní HDPE d40 </t>
  </si>
  <si>
    <t>Navrtávací odbočkový t-kus d225/40</t>
  </si>
  <si>
    <t>Zemní uzávěr Pe d40  KH</t>
  </si>
  <si>
    <t>Zemní souprava k uzávěru Pe d40</t>
  </si>
  <si>
    <t>Poklop k uzávěru PE d40</t>
  </si>
  <si>
    <t>Potrubí plynovodní PEHD d40 - robust</t>
  </si>
  <si>
    <t>Regulátor tlaku plynu B40</t>
  </si>
  <si>
    <t>30.</t>
  </si>
  <si>
    <t>Pokládka plynovodní přípojky vč. osazení RTP a HUP, dopojení na budoucí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</si>
</sst>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%;\-0.00%"/>
    <numFmt numFmtId="165" formatCode="0.000"/>
  </numFmts>
  <fonts count="13">
    <font>
      <sz val="10"/>
      <name val="Arial"/>
      <family val="2"/>
    </font>
    <font>
      <sz val="8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sz val="10"/>
      <name val="Trebuchet MS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 style="hair">
        <color indexed="8"/>
      </top>
      <bottom style="hair">
        <color indexed="8"/>
      </bottom>
    </border>
    <border>
      <left/>
      <right style="thin"/>
      <top/>
      <bottom style="hair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14" fontId="4" fillId="2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left" vertical="top"/>
    </xf>
    <xf numFmtId="0" fontId="9" fillId="0" borderId="0" xfId="0" applyFont="1"/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" fontId="11" fillId="4" borderId="16" xfId="0" applyNumberFormat="1" applyFont="1" applyFill="1" applyBorder="1" applyAlignment="1" applyProtection="1">
      <alignment horizontal="right" vertical="center" indent="1"/>
      <protection locked="0"/>
    </xf>
    <xf numFmtId="4" fontId="11" fillId="4" borderId="17" xfId="0" applyNumberFormat="1" applyFont="1" applyFill="1" applyBorder="1" applyAlignment="1" applyProtection="1">
      <alignment horizontal="right" vertical="center" indent="1"/>
      <protection locked="0"/>
    </xf>
    <xf numFmtId="4" fontId="11" fillId="4" borderId="18" xfId="0" applyNumberFormat="1" applyFont="1" applyFill="1" applyBorder="1" applyAlignment="1" applyProtection="1">
      <alignment horizontal="right" vertical="center" indent="1"/>
      <protection locked="0"/>
    </xf>
    <xf numFmtId="4" fontId="11" fillId="4" borderId="19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9" fontId="8" fillId="0" borderId="0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39" fontId="5" fillId="3" borderId="12" xfId="0" applyNumberFormat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left" vertical="center"/>
    </xf>
    <xf numFmtId="2" fontId="9" fillId="0" borderId="2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 indent="1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right" vertical="center" indent="1"/>
      <protection/>
    </xf>
    <xf numFmtId="4" fontId="11" fillId="0" borderId="26" xfId="0" applyNumberFormat="1" applyFont="1" applyBorder="1" applyAlignment="1" applyProtection="1">
      <alignment horizontal="right" vertical="center" indent="1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left" vertical="center" wrapText="1" indent="1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right" vertical="center" indent="1"/>
      <protection/>
    </xf>
    <xf numFmtId="4" fontId="11" fillId="0" borderId="28" xfId="0" applyNumberFormat="1" applyFont="1" applyBorder="1" applyAlignment="1" applyProtection="1">
      <alignment horizontal="right" vertical="center" indent="1"/>
      <protection/>
    </xf>
    <xf numFmtId="165" fontId="11" fillId="0" borderId="16" xfId="0" applyNumberFormat="1" applyFont="1" applyBorder="1" applyAlignment="1" applyProtection="1">
      <alignment horizontal="right" vertical="center" indent="1"/>
      <protection/>
    </xf>
    <xf numFmtId="0" fontId="11" fillId="0" borderId="16" xfId="0" applyFont="1" applyBorder="1" applyAlignment="1" applyProtection="1">
      <alignment horizontal="left" vertical="center" indent="1"/>
      <protection/>
    </xf>
    <xf numFmtId="0" fontId="11" fillId="0" borderId="17" xfId="0" applyFont="1" applyBorder="1" applyAlignment="1" applyProtection="1">
      <alignment horizontal="left" vertical="center" indent="1"/>
      <protection/>
    </xf>
    <xf numFmtId="0" fontId="11" fillId="0" borderId="17" xfId="0" applyFont="1" applyBorder="1" applyAlignment="1" applyProtection="1">
      <alignment horizontal="center" vertical="center"/>
      <protection/>
    </xf>
    <xf numFmtId="165" fontId="11" fillId="0" borderId="17" xfId="0" applyNumberFormat="1" applyFont="1" applyBorder="1" applyAlignment="1" applyProtection="1">
      <alignment horizontal="right" vertical="center" indent="1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left" vertical="center" indent="1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right" vertical="center" indent="1"/>
      <protection/>
    </xf>
    <xf numFmtId="4" fontId="11" fillId="0" borderId="30" xfId="0" applyNumberFormat="1" applyFont="1" applyBorder="1" applyAlignment="1" applyProtection="1">
      <alignment horizontal="right" vertical="center" indent="1"/>
      <protection/>
    </xf>
    <xf numFmtId="0" fontId="10" fillId="0" borderId="31" xfId="0" applyFont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 horizontal="left" vertical="center"/>
      <protection/>
    </xf>
    <xf numFmtId="4" fontId="10" fillId="0" borderId="33" xfId="0" applyNumberFormat="1" applyFont="1" applyBorder="1" applyAlignment="1" applyProtection="1">
      <alignment horizontal="right" vertical="center" indent="1"/>
      <protection/>
    </xf>
    <xf numFmtId="0" fontId="11" fillId="0" borderId="0" xfId="0" applyFont="1" applyBorder="1" applyAlignment="1" applyProtection="1">
      <alignment horizontal="center" vertical="center"/>
      <protection/>
    </xf>
    <xf numFmtId="165" fontId="11" fillId="0" borderId="19" xfId="0" applyNumberFormat="1" applyFont="1" applyBorder="1" applyAlignment="1" applyProtection="1">
      <alignment horizontal="right" vertical="center" indent="1"/>
      <protection/>
    </xf>
    <xf numFmtId="165" fontId="11" fillId="0" borderId="18" xfId="0" applyNumberFormat="1" applyFont="1" applyBorder="1" applyAlignment="1" applyProtection="1">
      <alignment horizontal="righ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F2C13-D65B-4936-ABCB-D765A7631ADD}">
  <sheetPr>
    <pageSetUpPr fitToPage="1"/>
  </sheetPr>
  <dimension ref="A1:AL33"/>
  <sheetViews>
    <sheetView tabSelected="1" workbookViewId="0" topLeftCell="A1">
      <selection activeCell="AK7" sqref="AK7"/>
    </sheetView>
  </sheetViews>
  <sheetFormatPr defaultColWidth="9.140625" defaultRowHeight="12.75"/>
  <cols>
    <col min="1" max="13" width="9.140625" style="4" customWidth="1"/>
    <col min="14" max="14" width="8.57421875" style="4" customWidth="1"/>
    <col min="15" max="15" width="0.9921875" style="4" hidden="1" customWidth="1"/>
    <col min="16" max="16" width="5.8515625" style="4" hidden="1" customWidth="1"/>
    <col min="17" max="23" width="8.7109375" style="4" hidden="1" customWidth="1"/>
    <col min="24" max="24" width="9.140625" style="4" customWidth="1"/>
    <col min="25" max="25" width="3.57421875" style="4" customWidth="1"/>
    <col min="26" max="33" width="8.7109375" style="4" hidden="1" customWidth="1"/>
    <col min="34" max="16384" width="9.140625" style="4" customWidth="1"/>
  </cols>
  <sheetData>
    <row r="1" spans="1:3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1:38" ht="21">
      <c r="A3" s="8" t="s">
        <v>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1:38" ht="12.75">
      <c r="A4" s="11" t="s">
        <v>6</v>
      </c>
      <c r="B4" s="9"/>
      <c r="C4" s="9"/>
      <c r="D4" s="9"/>
      <c r="E4" s="9"/>
      <c r="F4" s="9"/>
      <c r="G4" s="9"/>
      <c r="H4" s="4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50"/>
    </row>
    <row r="5" spans="1:38" ht="18">
      <c r="A5" s="13" t="s">
        <v>7</v>
      </c>
      <c r="B5" s="9"/>
      <c r="C5" s="9"/>
      <c r="D5" s="9"/>
      <c r="E5" s="9"/>
      <c r="F5" s="9"/>
      <c r="G5" s="9"/>
      <c r="H5" s="51" t="s">
        <v>37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50"/>
    </row>
    <row r="6" spans="1:38" ht="12.75">
      <c r="A6" s="14" t="s">
        <v>8</v>
      </c>
      <c r="B6" s="9"/>
      <c r="C6" s="9"/>
      <c r="D6" s="9"/>
      <c r="E6" s="9"/>
      <c r="F6" s="9"/>
      <c r="G6" s="9"/>
      <c r="H6" s="1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5" t="s">
        <v>9</v>
      </c>
      <c r="AI6" s="9"/>
      <c r="AJ6" s="9"/>
      <c r="AK6" s="12" t="s">
        <v>10</v>
      </c>
      <c r="AL6" s="10"/>
    </row>
    <row r="7" spans="1:38" ht="12.75">
      <c r="A7" s="14" t="s">
        <v>11</v>
      </c>
      <c r="B7" s="9"/>
      <c r="C7" s="9"/>
      <c r="D7" s="9"/>
      <c r="E7" s="9"/>
      <c r="F7" s="9"/>
      <c r="G7" s="9"/>
      <c r="H7" s="12" t="s">
        <v>38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5" t="s">
        <v>12</v>
      </c>
      <c r="AI7" s="9"/>
      <c r="AJ7" s="9"/>
      <c r="AK7" s="1"/>
      <c r="AL7" s="10"/>
    </row>
    <row r="8" spans="1:38" ht="12.75">
      <c r="A8" s="11" t="s">
        <v>13</v>
      </c>
      <c r="B8" s="9"/>
      <c r="C8" s="9"/>
      <c r="D8" s="9"/>
      <c r="E8" s="9"/>
      <c r="F8" s="9"/>
      <c r="G8" s="9"/>
      <c r="H8" s="1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7" t="s">
        <v>14</v>
      </c>
      <c r="AI8" s="9"/>
      <c r="AJ8" s="9"/>
      <c r="AK8" s="16" t="s">
        <v>15</v>
      </c>
      <c r="AL8" s="10"/>
    </row>
    <row r="9" spans="1:38" ht="12.75">
      <c r="A9" s="14" t="s">
        <v>16</v>
      </c>
      <c r="B9" s="9"/>
      <c r="C9" s="49" t="s">
        <v>18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9"/>
      <c r="Z9" s="9"/>
      <c r="AA9" s="9"/>
      <c r="AB9" s="9"/>
      <c r="AC9" s="9"/>
      <c r="AD9" s="9"/>
      <c r="AE9" s="9"/>
      <c r="AF9" s="9"/>
      <c r="AG9" s="9"/>
      <c r="AH9" s="15" t="s">
        <v>17</v>
      </c>
      <c r="AI9" s="9">
        <v>72048972</v>
      </c>
      <c r="AJ9" s="9"/>
      <c r="AK9" s="12"/>
      <c r="AL9" s="10"/>
    </row>
    <row r="10" spans="1:38" ht="12.75">
      <c r="A10" s="18"/>
      <c r="B10" s="1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5" t="s">
        <v>19</v>
      </c>
      <c r="AI10" s="9" t="s">
        <v>20</v>
      </c>
      <c r="AJ10" s="9"/>
      <c r="AK10" s="12"/>
      <c r="AL10" s="10"/>
    </row>
    <row r="11" spans="1:38" ht="12.75">
      <c r="A11" s="1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0"/>
    </row>
    <row r="12" spans="1:38" ht="12.75">
      <c r="A12" s="14" t="s">
        <v>21</v>
      </c>
      <c r="B12" s="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9"/>
      <c r="Z12" s="9"/>
      <c r="AA12" s="9"/>
      <c r="AB12" s="9"/>
      <c r="AC12" s="9"/>
      <c r="AD12" s="9"/>
      <c r="AE12" s="9"/>
      <c r="AF12" s="9"/>
      <c r="AG12" s="9"/>
      <c r="AH12" s="15" t="s">
        <v>17</v>
      </c>
      <c r="AI12" s="2"/>
      <c r="AJ12" s="9"/>
      <c r="AL12" s="10"/>
    </row>
    <row r="13" spans="1:38" ht="12.75">
      <c r="A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5" t="s">
        <v>19</v>
      </c>
      <c r="AI13" s="2"/>
      <c r="AJ13" s="9"/>
      <c r="AL13" s="10"/>
    </row>
    <row r="14" spans="1:38" ht="12.75">
      <c r="A14" s="1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0"/>
    </row>
    <row r="15" spans="1:38" ht="12.75">
      <c r="A15" s="14" t="s">
        <v>22</v>
      </c>
      <c r="B15" s="9"/>
      <c r="C15" s="49" t="s">
        <v>40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9"/>
      <c r="Z15" s="9"/>
      <c r="AA15" s="9"/>
      <c r="AB15" s="9"/>
      <c r="AC15" s="9"/>
      <c r="AD15" s="9"/>
      <c r="AE15" s="9"/>
      <c r="AF15" s="9"/>
      <c r="AG15" s="9"/>
      <c r="AH15" s="15" t="s">
        <v>17</v>
      </c>
      <c r="AI15" s="9">
        <v>28911822</v>
      </c>
      <c r="AJ15" s="9"/>
      <c r="AK15" s="12"/>
      <c r="AL15" s="10"/>
    </row>
    <row r="16" spans="1:38" ht="12.75">
      <c r="A16" s="18"/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5" t="s">
        <v>19</v>
      </c>
      <c r="AI16" s="9" t="s">
        <v>39</v>
      </c>
      <c r="AJ16" s="9"/>
      <c r="AK16" s="12"/>
      <c r="AL16" s="10"/>
    </row>
    <row r="17" spans="1:38" ht="12.75">
      <c r="A17" s="1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0"/>
    </row>
    <row r="18" spans="1:38" ht="12.75">
      <c r="A18" s="14" t="s">
        <v>23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0"/>
    </row>
    <row r="19" spans="1:38" ht="12.75">
      <c r="A19" s="18"/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10"/>
    </row>
    <row r="20" spans="1:38" ht="12.75">
      <c r="A20" s="1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0"/>
    </row>
    <row r="21" spans="1:38" ht="12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2"/>
    </row>
    <row r="22" spans="1:38" ht="12.75">
      <c r="A22" s="23" t="s">
        <v>24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53">
        <f>Položky!F33+Položky!F65</f>
        <v>0</v>
      </c>
      <c r="AI22" s="54"/>
      <c r="AJ22" s="54"/>
      <c r="AK22" s="54"/>
      <c r="AL22" s="55"/>
    </row>
    <row r="23" spans="1:38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7"/>
    </row>
    <row r="24" spans="1:38" ht="12.75">
      <c r="A24" s="25"/>
      <c r="B24" s="26"/>
      <c r="C24" s="26"/>
      <c r="D24" s="26"/>
      <c r="E24" s="26"/>
      <c r="F24" s="26"/>
      <c r="G24" s="26"/>
      <c r="H24" s="26"/>
      <c r="I24" s="56" t="s">
        <v>25</v>
      </c>
      <c r="J24" s="57"/>
      <c r="K24" s="57"/>
      <c r="L24" s="57"/>
      <c r="M24" s="26"/>
      <c r="N24" s="26"/>
      <c r="O24" s="26"/>
      <c r="P24" s="26"/>
      <c r="Q24" s="26"/>
      <c r="R24" s="26"/>
      <c r="S24" s="26"/>
      <c r="T24" s="56" t="s">
        <v>26</v>
      </c>
      <c r="U24" s="56"/>
      <c r="V24" s="56"/>
      <c r="W24" s="56"/>
      <c r="X24" s="56"/>
      <c r="Y24" s="56"/>
      <c r="Z24" s="56"/>
      <c r="AA24" s="56"/>
      <c r="AB24" s="56"/>
      <c r="AC24" s="26"/>
      <c r="AD24" s="26"/>
      <c r="AE24" s="26"/>
      <c r="AF24" s="26"/>
      <c r="AG24" s="26"/>
      <c r="AH24" s="56" t="s">
        <v>27</v>
      </c>
      <c r="AI24" s="57"/>
      <c r="AJ24" s="57"/>
      <c r="AK24" s="57"/>
      <c r="AL24" s="58"/>
    </row>
    <row r="25" spans="1:38" ht="12.75">
      <c r="A25" s="28" t="s">
        <v>28</v>
      </c>
      <c r="B25" s="29"/>
      <c r="C25" s="29" t="s">
        <v>29</v>
      </c>
      <c r="D25" s="29"/>
      <c r="E25" s="29"/>
      <c r="F25" s="29"/>
      <c r="G25" s="29"/>
      <c r="H25" s="29"/>
      <c r="I25" s="40">
        <v>0.21</v>
      </c>
      <c r="J25" s="41"/>
      <c r="K25" s="41"/>
      <c r="L25" s="41"/>
      <c r="M25" s="29"/>
      <c r="N25" s="29"/>
      <c r="O25" s="29"/>
      <c r="P25" s="29"/>
      <c r="Q25" s="29"/>
      <c r="R25" s="29"/>
      <c r="S25" s="29"/>
      <c r="T25" s="42">
        <f>AH22</f>
        <v>0</v>
      </c>
      <c r="U25" s="42"/>
      <c r="V25" s="42"/>
      <c r="W25" s="42"/>
      <c r="X25" s="42"/>
      <c r="Y25" s="42"/>
      <c r="Z25" s="42"/>
      <c r="AA25" s="42"/>
      <c r="AB25" s="42"/>
      <c r="AC25" s="29"/>
      <c r="AD25" s="29"/>
      <c r="AE25" s="29"/>
      <c r="AF25" s="29"/>
      <c r="AG25" s="29"/>
      <c r="AH25" s="42">
        <f>AH22*0.21</f>
        <v>0</v>
      </c>
      <c r="AI25" s="41"/>
      <c r="AJ25" s="41"/>
      <c r="AK25" s="41"/>
      <c r="AL25" s="43"/>
    </row>
    <row r="26" spans="1:38" ht="12.75">
      <c r="A26" s="28"/>
      <c r="B26" s="29"/>
      <c r="C26" s="29" t="s">
        <v>30</v>
      </c>
      <c r="D26" s="29"/>
      <c r="E26" s="29"/>
      <c r="F26" s="29"/>
      <c r="G26" s="29"/>
      <c r="H26" s="29"/>
      <c r="I26" s="40">
        <v>0.15</v>
      </c>
      <c r="J26" s="41"/>
      <c r="K26" s="41"/>
      <c r="L26" s="41"/>
      <c r="M26" s="29"/>
      <c r="N26" s="29"/>
      <c r="O26" s="29"/>
      <c r="P26" s="29"/>
      <c r="Q26" s="29"/>
      <c r="R26" s="29"/>
      <c r="S26" s="29"/>
      <c r="T26" s="42">
        <f>ROUND($AX$51,2)</f>
        <v>0</v>
      </c>
      <c r="U26" s="42"/>
      <c r="V26" s="42"/>
      <c r="W26" s="42"/>
      <c r="X26" s="42"/>
      <c r="Y26" s="42"/>
      <c r="Z26" s="42"/>
      <c r="AA26" s="42"/>
      <c r="AB26" s="42"/>
      <c r="AC26" s="29"/>
      <c r="AD26" s="29"/>
      <c r="AE26" s="29"/>
      <c r="AF26" s="29"/>
      <c r="AG26" s="29"/>
      <c r="AH26" s="42">
        <f>ROUND($AT$51,2)</f>
        <v>0</v>
      </c>
      <c r="AI26" s="41"/>
      <c r="AJ26" s="41"/>
      <c r="AK26" s="41"/>
      <c r="AL26" s="43"/>
    </row>
    <row r="27" spans="1:38" ht="12.75">
      <c r="A27" s="28"/>
      <c r="B27" s="29"/>
      <c r="C27" s="29" t="s">
        <v>31</v>
      </c>
      <c r="D27" s="29"/>
      <c r="E27" s="29"/>
      <c r="F27" s="29"/>
      <c r="G27" s="29"/>
      <c r="H27" s="29"/>
      <c r="I27" s="40">
        <v>0.21</v>
      </c>
      <c r="J27" s="41"/>
      <c r="K27" s="41"/>
      <c r="L27" s="41"/>
      <c r="M27" s="29"/>
      <c r="N27" s="29"/>
      <c r="O27" s="29"/>
      <c r="P27" s="29"/>
      <c r="Q27" s="29"/>
      <c r="R27" s="29"/>
      <c r="S27" s="29"/>
      <c r="T27" s="42">
        <f>ROUND($AY$51,2)</f>
        <v>0</v>
      </c>
      <c r="U27" s="42"/>
      <c r="V27" s="42"/>
      <c r="W27" s="42"/>
      <c r="X27" s="42"/>
      <c r="Y27" s="42"/>
      <c r="Z27" s="42"/>
      <c r="AA27" s="42"/>
      <c r="AB27" s="42"/>
      <c r="AC27" s="29"/>
      <c r="AD27" s="29"/>
      <c r="AE27" s="29"/>
      <c r="AF27" s="29"/>
      <c r="AG27" s="29"/>
      <c r="AH27" s="42">
        <v>0</v>
      </c>
      <c r="AI27" s="41"/>
      <c r="AJ27" s="41"/>
      <c r="AK27" s="41"/>
      <c r="AL27" s="43"/>
    </row>
    <row r="28" spans="1:38" ht="12.75">
      <c r="A28" s="28"/>
      <c r="B28" s="29"/>
      <c r="C28" s="29" t="s">
        <v>32</v>
      </c>
      <c r="D28" s="29"/>
      <c r="E28" s="29"/>
      <c r="F28" s="29"/>
      <c r="G28" s="29"/>
      <c r="H28" s="29"/>
      <c r="I28" s="40">
        <v>0.15</v>
      </c>
      <c r="J28" s="41"/>
      <c r="K28" s="41"/>
      <c r="L28" s="41"/>
      <c r="M28" s="29"/>
      <c r="N28" s="29"/>
      <c r="O28" s="29"/>
      <c r="P28" s="29"/>
      <c r="Q28" s="29"/>
      <c r="R28" s="29"/>
      <c r="S28" s="29"/>
      <c r="T28" s="42">
        <f>ROUND($AZ$51,2)</f>
        <v>0</v>
      </c>
      <c r="U28" s="42"/>
      <c r="V28" s="42"/>
      <c r="W28" s="42"/>
      <c r="X28" s="42"/>
      <c r="Y28" s="42"/>
      <c r="Z28" s="42"/>
      <c r="AA28" s="42"/>
      <c r="AB28" s="42"/>
      <c r="AC28" s="29"/>
      <c r="AD28" s="29"/>
      <c r="AE28" s="29"/>
      <c r="AF28" s="29"/>
      <c r="AG28" s="29"/>
      <c r="AH28" s="42">
        <v>0</v>
      </c>
      <c r="AI28" s="41"/>
      <c r="AJ28" s="41"/>
      <c r="AK28" s="41"/>
      <c r="AL28" s="43"/>
    </row>
    <row r="29" spans="1:38" ht="12.75">
      <c r="A29" s="28"/>
      <c r="B29" s="29"/>
      <c r="C29" s="29" t="s">
        <v>33</v>
      </c>
      <c r="D29" s="29"/>
      <c r="E29" s="29"/>
      <c r="F29" s="29"/>
      <c r="G29" s="29"/>
      <c r="H29" s="29"/>
      <c r="I29" s="40">
        <v>0</v>
      </c>
      <c r="J29" s="41"/>
      <c r="K29" s="41"/>
      <c r="L29" s="41"/>
      <c r="M29" s="29"/>
      <c r="N29" s="29"/>
      <c r="O29" s="29"/>
      <c r="P29" s="29"/>
      <c r="Q29" s="29"/>
      <c r="R29" s="29"/>
      <c r="S29" s="29"/>
      <c r="T29" s="42">
        <f>ROUND($BA$51,2)</f>
        <v>0</v>
      </c>
      <c r="U29" s="42"/>
      <c r="V29" s="42"/>
      <c r="W29" s="42"/>
      <c r="X29" s="42"/>
      <c r="Y29" s="42"/>
      <c r="Z29" s="42"/>
      <c r="AA29" s="42"/>
      <c r="AB29" s="42"/>
      <c r="AC29" s="29"/>
      <c r="AD29" s="29"/>
      <c r="AE29" s="29"/>
      <c r="AF29" s="29"/>
      <c r="AG29" s="29"/>
      <c r="AH29" s="42">
        <v>0</v>
      </c>
      <c r="AI29" s="41"/>
      <c r="AJ29" s="41"/>
      <c r="AK29" s="41"/>
      <c r="AL29" s="43"/>
    </row>
    <row r="30" spans="1:38" ht="12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</row>
    <row r="31" spans="1:38" ht="18">
      <c r="A31" s="30" t="s">
        <v>34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 t="s">
        <v>35</v>
      </c>
      <c r="R31" s="31"/>
      <c r="S31" s="31"/>
      <c r="T31" s="31"/>
      <c r="U31" s="44" t="s">
        <v>36</v>
      </c>
      <c r="V31" s="44"/>
      <c r="W31" s="44"/>
      <c r="X31" s="44"/>
      <c r="Y31" s="44"/>
      <c r="Z31" s="31"/>
      <c r="AA31" s="31"/>
      <c r="AB31" s="31"/>
      <c r="AC31" s="31"/>
      <c r="AD31" s="31"/>
      <c r="AE31" s="31"/>
      <c r="AF31" s="31"/>
      <c r="AG31" s="31"/>
      <c r="AH31" s="45">
        <f>AH25+AH22</f>
        <v>0</v>
      </c>
      <c r="AI31" s="46"/>
      <c r="AJ31" s="46"/>
      <c r="AK31" s="46"/>
      <c r="AL31" s="47"/>
    </row>
    <row r="32" spans="1:38" ht="12.7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/>
    </row>
    <row r="33" spans="1:38" ht="12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5"/>
    </row>
  </sheetData>
  <sheetProtection algorithmName="SHA-512" hashValue="XiCShueAoFdjdOoFY43K74NXDfC862aHHQPr0ajKWw3UWmKrxtJ+7WOP9Cw0xyyuiS3wPhOpoGW2Jseezni3Pw==" saltValue="2Z9dAAQNYcw1EfG/Rgfn9g==" spinCount="100000" sheet="1" objects="1" scenarios="1" selectLockedCells="1"/>
  <mergeCells count="27">
    <mergeCell ref="I24:L24"/>
    <mergeCell ref="T24:AB24"/>
    <mergeCell ref="AH24:AL24"/>
    <mergeCell ref="C12:X12"/>
    <mergeCell ref="C15:X15"/>
    <mergeCell ref="H4:AL4"/>
    <mergeCell ref="H5:AL5"/>
    <mergeCell ref="B19:AK19"/>
    <mergeCell ref="AH22:AL22"/>
    <mergeCell ref="C9:X9"/>
    <mergeCell ref="I25:L25"/>
    <mergeCell ref="T25:AB25"/>
    <mergeCell ref="AH25:AL25"/>
    <mergeCell ref="I26:L26"/>
    <mergeCell ref="T26:AB26"/>
    <mergeCell ref="AH26:AL26"/>
    <mergeCell ref="I27:L27"/>
    <mergeCell ref="T27:AB27"/>
    <mergeCell ref="AH27:AL27"/>
    <mergeCell ref="I28:L28"/>
    <mergeCell ref="T28:AB28"/>
    <mergeCell ref="AH28:AL28"/>
    <mergeCell ref="I29:L29"/>
    <mergeCell ref="T29:AB29"/>
    <mergeCell ref="AH29:AL29"/>
    <mergeCell ref="U31:Y31"/>
    <mergeCell ref="AH31:AL3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workbookViewId="0" topLeftCell="A1">
      <selection activeCell="E4" sqref="E4"/>
    </sheetView>
  </sheetViews>
  <sheetFormatPr defaultColWidth="9.140625" defaultRowHeight="12.75"/>
  <cols>
    <col min="1" max="1" width="7.7109375" style="62" customWidth="1"/>
    <col min="2" max="2" width="59.140625" style="61" bestFit="1" customWidth="1"/>
    <col min="3" max="3" width="6.7109375" style="61" customWidth="1"/>
    <col min="4" max="4" width="13.7109375" style="63" customWidth="1"/>
    <col min="5" max="6" width="20.7109375" style="61" customWidth="1"/>
    <col min="7" max="16384" width="9.140625" style="61" customWidth="1"/>
  </cols>
  <sheetData>
    <row r="1" spans="1:6" ht="14.25">
      <c r="A1" s="60" t="s">
        <v>41</v>
      </c>
      <c r="B1" s="60"/>
      <c r="C1" s="60"/>
      <c r="D1" s="60"/>
      <c r="E1" s="60"/>
      <c r="F1" s="60"/>
    </row>
    <row r="2" ht="13.5" thickBot="1"/>
    <row r="3" spans="1:6" s="62" customFormat="1" ht="30" customHeight="1" thickBot="1">
      <c r="A3" s="64" t="s">
        <v>42</v>
      </c>
      <c r="B3" s="65" t="s">
        <v>43</v>
      </c>
      <c r="C3" s="65" t="s">
        <v>44</v>
      </c>
      <c r="D3" s="65" t="s">
        <v>92</v>
      </c>
      <c r="E3" s="66" t="s">
        <v>45</v>
      </c>
      <c r="F3" s="67" t="s">
        <v>46</v>
      </c>
    </row>
    <row r="4" spans="1:6" ht="45" customHeight="1" thickTop="1">
      <c r="A4" s="68" t="s">
        <v>50</v>
      </c>
      <c r="B4" s="69" t="s">
        <v>108</v>
      </c>
      <c r="C4" s="70" t="s">
        <v>54</v>
      </c>
      <c r="D4" s="71">
        <v>80</v>
      </c>
      <c r="E4" s="39"/>
      <c r="F4" s="72">
        <f>E4*D4</f>
        <v>0</v>
      </c>
    </row>
    <row r="5" spans="1:6" ht="30" customHeight="1">
      <c r="A5" s="73" t="s">
        <v>52</v>
      </c>
      <c r="B5" s="74" t="s">
        <v>120</v>
      </c>
      <c r="C5" s="75" t="s">
        <v>3</v>
      </c>
      <c r="D5" s="76" t="s">
        <v>51</v>
      </c>
      <c r="E5" s="36"/>
      <c r="F5" s="77">
        <f aca="true" t="shared" si="0" ref="F5:F32">E5*D5</f>
        <v>0</v>
      </c>
    </row>
    <row r="6" spans="1:6" ht="20.1" customHeight="1">
      <c r="A6" s="73" t="s">
        <v>53</v>
      </c>
      <c r="B6" s="74" t="s">
        <v>107</v>
      </c>
      <c r="C6" s="75" t="s">
        <v>54</v>
      </c>
      <c r="D6" s="78">
        <v>16</v>
      </c>
      <c r="E6" s="36"/>
      <c r="F6" s="77">
        <f t="shared" si="0"/>
        <v>0</v>
      </c>
    </row>
    <row r="7" spans="1:6" ht="20.1" customHeight="1">
      <c r="A7" s="73" t="s">
        <v>55</v>
      </c>
      <c r="B7" s="74" t="s">
        <v>56</v>
      </c>
      <c r="C7" s="75" t="s">
        <v>3</v>
      </c>
      <c r="D7" s="76" t="s">
        <v>51</v>
      </c>
      <c r="E7" s="36"/>
      <c r="F7" s="77">
        <f t="shared" si="0"/>
        <v>0</v>
      </c>
    </row>
    <row r="8" spans="1:6" ht="20.1" customHeight="1">
      <c r="A8" s="73" t="s">
        <v>57</v>
      </c>
      <c r="B8" s="74" t="s">
        <v>58</v>
      </c>
      <c r="C8" s="75" t="s">
        <v>3</v>
      </c>
      <c r="D8" s="76" t="s">
        <v>51</v>
      </c>
      <c r="E8" s="36"/>
      <c r="F8" s="77">
        <f t="shared" si="0"/>
        <v>0</v>
      </c>
    </row>
    <row r="9" spans="1:6" ht="20.1" customHeight="1">
      <c r="A9" s="73" t="s">
        <v>59</v>
      </c>
      <c r="B9" s="74" t="s">
        <v>60</v>
      </c>
      <c r="C9" s="75" t="s">
        <v>3</v>
      </c>
      <c r="D9" s="76" t="s">
        <v>51</v>
      </c>
      <c r="E9" s="36"/>
      <c r="F9" s="77">
        <f t="shared" si="0"/>
        <v>0</v>
      </c>
    </row>
    <row r="10" spans="1:6" ht="20.1" customHeight="1">
      <c r="A10" s="73" t="s">
        <v>61</v>
      </c>
      <c r="B10" s="74" t="s">
        <v>62</v>
      </c>
      <c r="C10" s="75" t="s">
        <v>3</v>
      </c>
      <c r="D10" s="76" t="s">
        <v>63</v>
      </c>
      <c r="E10" s="36"/>
      <c r="F10" s="77">
        <f t="shared" si="0"/>
        <v>0</v>
      </c>
    </row>
    <row r="11" spans="1:6" ht="20.1" customHeight="1">
      <c r="A11" s="73" t="s">
        <v>64</v>
      </c>
      <c r="B11" s="74" t="s">
        <v>96</v>
      </c>
      <c r="C11" s="75" t="s">
        <v>3</v>
      </c>
      <c r="D11" s="76" t="s">
        <v>63</v>
      </c>
      <c r="E11" s="36"/>
      <c r="F11" s="77">
        <f t="shared" si="0"/>
        <v>0</v>
      </c>
    </row>
    <row r="12" spans="1:6" ht="20.1" customHeight="1">
      <c r="A12" s="73" t="s">
        <v>65</v>
      </c>
      <c r="B12" s="74" t="s">
        <v>97</v>
      </c>
      <c r="C12" s="75" t="s">
        <v>54</v>
      </c>
      <c r="D12" s="76" t="s">
        <v>66</v>
      </c>
      <c r="E12" s="36"/>
      <c r="F12" s="77">
        <f t="shared" si="0"/>
        <v>0</v>
      </c>
    </row>
    <row r="13" spans="1:6" ht="20.1" customHeight="1">
      <c r="A13" s="73" t="s">
        <v>67</v>
      </c>
      <c r="B13" s="74" t="s">
        <v>98</v>
      </c>
      <c r="C13" s="75" t="s">
        <v>3</v>
      </c>
      <c r="D13" s="76" t="s">
        <v>51</v>
      </c>
      <c r="E13" s="36"/>
      <c r="F13" s="77">
        <f t="shared" si="0"/>
        <v>0</v>
      </c>
    </row>
    <row r="14" spans="1:6" ht="20.1" customHeight="1">
      <c r="A14" s="73" t="s">
        <v>68</v>
      </c>
      <c r="B14" s="74" t="s">
        <v>99</v>
      </c>
      <c r="C14" s="75" t="s">
        <v>54</v>
      </c>
      <c r="D14" s="76" t="s">
        <v>51</v>
      </c>
      <c r="E14" s="36"/>
      <c r="F14" s="77">
        <f t="shared" si="0"/>
        <v>0</v>
      </c>
    </row>
    <row r="15" spans="1:6" ht="20.1" customHeight="1">
      <c r="A15" s="73" t="s">
        <v>69</v>
      </c>
      <c r="B15" s="74" t="s">
        <v>100</v>
      </c>
      <c r="C15" s="75" t="s">
        <v>54</v>
      </c>
      <c r="D15" s="76" t="s">
        <v>63</v>
      </c>
      <c r="E15" s="36"/>
      <c r="F15" s="77">
        <f t="shared" si="0"/>
        <v>0</v>
      </c>
    </row>
    <row r="16" spans="1:6" ht="20.1" customHeight="1">
      <c r="A16" s="73" t="s">
        <v>70</v>
      </c>
      <c r="B16" s="74" t="s">
        <v>101</v>
      </c>
      <c r="C16" s="75" t="s">
        <v>3</v>
      </c>
      <c r="D16" s="78" t="s">
        <v>63</v>
      </c>
      <c r="E16" s="36"/>
      <c r="F16" s="77">
        <f t="shared" si="0"/>
        <v>0</v>
      </c>
    </row>
    <row r="17" spans="1:6" ht="20.1" customHeight="1">
      <c r="A17" s="73" t="s">
        <v>71</v>
      </c>
      <c r="B17" s="74" t="s">
        <v>102</v>
      </c>
      <c r="C17" s="75" t="s">
        <v>54</v>
      </c>
      <c r="D17" s="78">
        <v>101</v>
      </c>
      <c r="E17" s="36"/>
      <c r="F17" s="77">
        <f t="shared" si="0"/>
        <v>0</v>
      </c>
    </row>
    <row r="18" spans="1:6" ht="20.1" customHeight="1">
      <c r="A18" s="73" t="s">
        <v>72</v>
      </c>
      <c r="B18" s="74" t="s">
        <v>117</v>
      </c>
      <c r="C18" s="75" t="s">
        <v>54</v>
      </c>
      <c r="D18" s="78">
        <v>101</v>
      </c>
      <c r="E18" s="36"/>
      <c r="F18" s="77">
        <f t="shared" si="0"/>
        <v>0</v>
      </c>
    </row>
    <row r="19" spans="1:6" ht="20.1" customHeight="1">
      <c r="A19" s="73" t="s">
        <v>73</v>
      </c>
      <c r="B19" s="74" t="s">
        <v>101</v>
      </c>
      <c r="C19" s="75" t="s">
        <v>3</v>
      </c>
      <c r="D19" s="78" t="s">
        <v>74</v>
      </c>
      <c r="E19" s="36"/>
      <c r="F19" s="77">
        <f t="shared" si="0"/>
        <v>0</v>
      </c>
    </row>
    <row r="20" spans="1:6" ht="20.1" customHeight="1">
      <c r="A20" s="73" t="s">
        <v>75</v>
      </c>
      <c r="B20" s="74" t="s">
        <v>113</v>
      </c>
      <c r="C20" s="75" t="s">
        <v>3</v>
      </c>
      <c r="D20" s="78" t="s">
        <v>51</v>
      </c>
      <c r="E20" s="36"/>
      <c r="F20" s="77">
        <f t="shared" si="0"/>
        <v>0</v>
      </c>
    </row>
    <row r="21" spans="1:6" ht="20.1" customHeight="1">
      <c r="A21" s="73" t="s">
        <v>76</v>
      </c>
      <c r="B21" s="74" t="s">
        <v>103</v>
      </c>
      <c r="C21" s="75" t="s">
        <v>54</v>
      </c>
      <c r="D21" s="78">
        <v>101</v>
      </c>
      <c r="E21" s="36"/>
      <c r="F21" s="77">
        <f t="shared" si="0"/>
        <v>0</v>
      </c>
    </row>
    <row r="22" spans="1:6" ht="20.1" customHeight="1">
      <c r="A22" s="73" t="s">
        <v>77</v>
      </c>
      <c r="B22" s="74" t="s">
        <v>104</v>
      </c>
      <c r="C22" s="75" t="s">
        <v>54</v>
      </c>
      <c r="D22" s="78">
        <v>101</v>
      </c>
      <c r="E22" s="36"/>
      <c r="F22" s="77">
        <f t="shared" si="0"/>
        <v>0</v>
      </c>
    </row>
    <row r="23" spans="1:6" ht="20.1" customHeight="1">
      <c r="A23" s="73" t="s">
        <v>79</v>
      </c>
      <c r="B23" s="74" t="s">
        <v>114</v>
      </c>
      <c r="C23" s="75" t="s">
        <v>54</v>
      </c>
      <c r="D23" s="76" t="s">
        <v>51</v>
      </c>
      <c r="E23" s="36"/>
      <c r="F23" s="77">
        <f t="shared" si="0"/>
        <v>0</v>
      </c>
    </row>
    <row r="24" spans="1:6" ht="20.1" customHeight="1">
      <c r="A24" s="73" t="s">
        <v>80</v>
      </c>
      <c r="B24" s="74" t="s">
        <v>115</v>
      </c>
      <c r="C24" s="75" t="s">
        <v>3</v>
      </c>
      <c r="D24" s="76" t="s">
        <v>51</v>
      </c>
      <c r="E24" s="36"/>
      <c r="F24" s="77">
        <f t="shared" si="0"/>
        <v>0</v>
      </c>
    </row>
    <row r="25" spans="1:6" ht="20.1" customHeight="1">
      <c r="A25" s="73" t="s">
        <v>81</v>
      </c>
      <c r="B25" s="74" t="s">
        <v>116</v>
      </c>
      <c r="C25" s="75" t="s">
        <v>3</v>
      </c>
      <c r="D25" s="76" t="s">
        <v>51</v>
      </c>
      <c r="E25" s="36"/>
      <c r="F25" s="77">
        <f t="shared" si="0"/>
        <v>0</v>
      </c>
    </row>
    <row r="26" spans="1:6" ht="20.1" customHeight="1">
      <c r="A26" s="73" t="s">
        <v>82</v>
      </c>
      <c r="B26" s="79" t="s">
        <v>93</v>
      </c>
      <c r="C26" s="75" t="s">
        <v>3</v>
      </c>
      <c r="D26" s="76" t="s">
        <v>51</v>
      </c>
      <c r="E26" s="36"/>
      <c r="F26" s="77">
        <f t="shared" si="0"/>
        <v>0</v>
      </c>
    </row>
    <row r="27" spans="1:6" ht="20.1" customHeight="1">
      <c r="A27" s="73" t="s">
        <v>83</v>
      </c>
      <c r="B27" s="79" t="s">
        <v>109</v>
      </c>
      <c r="C27" s="75" t="s">
        <v>3</v>
      </c>
      <c r="D27" s="76" t="s">
        <v>51</v>
      </c>
      <c r="E27" s="36"/>
      <c r="F27" s="77">
        <f t="shared" si="0"/>
        <v>0</v>
      </c>
    </row>
    <row r="28" spans="1:6" ht="20.1" customHeight="1">
      <c r="A28" s="73" t="s">
        <v>84</v>
      </c>
      <c r="B28" s="79" t="s">
        <v>94</v>
      </c>
      <c r="C28" s="75" t="s">
        <v>3</v>
      </c>
      <c r="D28" s="76" t="s">
        <v>51</v>
      </c>
      <c r="E28" s="36"/>
      <c r="F28" s="77">
        <f t="shared" si="0"/>
        <v>0</v>
      </c>
    </row>
    <row r="29" spans="1:6" ht="20.1" customHeight="1">
      <c r="A29" s="73" t="s">
        <v>0</v>
      </c>
      <c r="B29" s="74" t="s">
        <v>49</v>
      </c>
      <c r="C29" s="75" t="s">
        <v>3</v>
      </c>
      <c r="D29" s="76" t="s">
        <v>51</v>
      </c>
      <c r="E29" s="36"/>
      <c r="F29" s="77">
        <f t="shared" si="0"/>
        <v>0</v>
      </c>
    </row>
    <row r="30" spans="1:6" ht="20.1" customHeight="1">
      <c r="A30" s="73" t="s">
        <v>85</v>
      </c>
      <c r="B30" s="79" t="s">
        <v>86</v>
      </c>
      <c r="C30" s="75" t="s">
        <v>3</v>
      </c>
      <c r="D30" s="78" t="s">
        <v>51</v>
      </c>
      <c r="E30" s="36"/>
      <c r="F30" s="77">
        <f t="shared" si="0"/>
        <v>0</v>
      </c>
    </row>
    <row r="31" spans="1:6" ht="20.1" customHeight="1">
      <c r="A31" s="73" t="s">
        <v>1</v>
      </c>
      <c r="B31" s="80" t="s">
        <v>111</v>
      </c>
      <c r="C31" s="81" t="s">
        <v>110</v>
      </c>
      <c r="D31" s="82">
        <v>1</v>
      </c>
      <c r="E31" s="37"/>
      <c r="F31" s="77">
        <f t="shared" si="0"/>
        <v>0</v>
      </c>
    </row>
    <row r="32" spans="1:6" ht="20.1" customHeight="1" thickBot="1">
      <c r="A32" s="83" t="s">
        <v>119</v>
      </c>
      <c r="B32" s="84" t="s">
        <v>95</v>
      </c>
      <c r="C32" s="85" t="s">
        <v>3</v>
      </c>
      <c r="D32" s="86" t="s">
        <v>51</v>
      </c>
      <c r="E32" s="38"/>
      <c r="F32" s="87">
        <f t="shared" si="0"/>
        <v>0</v>
      </c>
    </row>
    <row r="33" spans="1:6" ht="24.95" customHeight="1" thickBot="1" thickTop="1">
      <c r="A33" s="88" t="s">
        <v>47</v>
      </c>
      <c r="B33" s="89"/>
      <c r="C33" s="89"/>
      <c r="D33" s="89"/>
      <c r="E33" s="89"/>
      <c r="F33" s="90">
        <f>SUM(F4:F32)</f>
        <v>0</v>
      </c>
    </row>
    <row r="34" ht="12.75">
      <c r="A34" s="91"/>
    </row>
    <row r="35" spans="1:6" ht="14.25">
      <c r="A35" s="60" t="s">
        <v>48</v>
      </c>
      <c r="B35" s="60"/>
      <c r="C35" s="60"/>
      <c r="D35" s="60"/>
      <c r="E35" s="60"/>
      <c r="F35" s="60"/>
    </row>
    <row r="36" ht="13.5" thickBot="1"/>
    <row r="37" spans="1:6" s="62" customFormat="1" ht="30" customHeight="1" thickBot="1">
      <c r="A37" s="64" t="s">
        <v>42</v>
      </c>
      <c r="B37" s="65" t="s">
        <v>43</v>
      </c>
      <c r="C37" s="65" t="s">
        <v>44</v>
      </c>
      <c r="D37" s="65" t="s">
        <v>92</v>
      </c>
      <c r="E37" s="66" t="s">
        <v>45</v>
      </c>
      <c r="F37" s="67" t="s">
        <v>46</v>
      </c>
    </row>
    <row r="38" spans="1:6" ht="30" customHeight="1" thickTop="1">
      <c r="A38" s="68" t="s">
        <v>50</v>
      </c>
      <c r="B38" s="69" t="s">
        <v>108</v>
      </c>
      <c r="C38" s="70" t="s">
        <v>54</v>
      </c>
      <c r="D38" s="92" t="s">
        <v>51</v>
      </c>
      <c r="E38" s="39"/>
      <c r="F38" s="72">
        <f>E38*D38</f>
        <v>0</v>
      </c>
    </row>
    <row r="39" spans="1:6" ht="30" customHeight="1">
      <c r="A39" s="68" t="s">
        <v>52</v>
      </c>
      <c r="B39" s="74" t="s">
        <v>107</v>
      </c>
      <c r="C39" s="70" t="s">
        <v>54</v>
      </c>
      <c r="D39" s="92">
        <v>23</v>
      </c>
      <c r="E39" s="39"/>
      <c r="F39" s="72">
        <f aca="true" t="shared" si="1" ref="F39:F64">E39*D39</f>
        <v>0</v>
      </c>
    </row>
    <row r="40" spans="1:6" ht="45" customHeight="1">
      <c r="A40" s="68" t="s">
        <v>53</v>
      </c>
      <c r="B40" s="74" t="s">
        <v>2</v>
      </c>
      <c r="C40" s="75" t="s">
        <v>54</v>
      </c>
      <c r="D40" s="78">
        <v>95</v>
      </c>
      <c r="E40" s="36"/>
      <c r="F40" s="72">
        <f t="shared" si="1"/>
        <v>0</v>
      </c>
    </row>
    <row r="41" spans="1:6" ht="20.1" customHeight="1">
      <c r="A41" s="68" t="s">
        <v>55</v>
      </c>
      <c r="B41" s="74" t="s">
        <v>87</v>
      </c>
      <c r="C41" s="75" t="s">
        <v>88</v>
      </c>
      <c r="D41" s="78" t="s">
        <v>51</v>
      </c>
      <c r="E41" s="36"/>
      <c r="F41" s="72">
        <f t="shared" si="1"/>
        <v>0</v>
      </c>
    </row>
    <row r="42" spans="1:6" ht="20.1" customHeight="1">
      <c r="A42" s="68" t="s">
        <v>57</v>
      </c>
      <c r="B42" s="79" t="s">
        <v>56</v>
      </c>
      <c r="C42" s="75" t="s">
        <v>3</v>
      </c>
      <c r="D42" s="78" t="s">
        <v>51</v>
      </c>
      <c r="E42" s="36"/>
      <c r="F42" s="72">
        <f t="shared" si="1"/>
        <v>0</v>
      </c>
    </row>
    <row r="43" spans="1:6" ht="20.1" customHeight="1">
      <c r="A43" s="68" t="s">
        <v>59</v>
      </c>
      <c r="B43" s="74" t="s">
        <v>58</v>
      </c>
      <c r="C43" s="75" t="s">
        <v>3</v>
      </c>
      <c r="D43" s="78" t="s">
        <v>51</v>
      </c>
      <c r="E43" s="36"/>
      <c r="F43" s="72">
        <f t="shared" si="1"/>
        <v>0</v>
      </c>
    </row>
    <row r="44" spans="1:6" ht="20.1" customHeight="1">
      <c r="A44" s="68" t="s">
        <v>61</v>
      </c>
      <c r="B44" s="79" t="s">
        <v>60</v>
      </c>
      <c r="C44" s="75" t="s">
        <v>3</v>
      </c>
      <c r="D44" s="78" t="s">
        <v>51</v>
      </c>
      <c r="E44" s="36"/>
      <c r="F44" s="72">
        <f t="shared" si="1"/>
        <v>0</v>
      </c>
    </row>
    <row r="45" spans="1:6" ht="20.1" customHeight="1">
      <c r="A45" s="68" t="s">
        <v>64</v>
      </c>
      <c r="B45" s="79" t="s">
        <v>105</v>
      </c>
      <c r="C45" s="75" t="s">
        <v>3</v>
      </c>
      <c r="D45" s="78" t="s">
        <v>74</v>
      </c>
      <c r="E45" s="36"/>
      <c r="F45" s="72">
        <f t="shared" si="1"/>
        <v>0</v>
      </c>
    </row>
    <row r="46" spans="1:6" ht="20.1" customHeight="1">
      <c r="A46" s="68" t="s">
        <v>65</v>
      </c>
      <c r="B46" s="79" t="s">
        <v>96</v>
      </c>
      <c r="C46" s="75" t="s">
        <v>3</v>
      </c>
      <c r="D46" s="78" t="s">
        <v>74</v>
      </c>
      <c r="E46" s="36"/>
      <c r="F46" s="72">
        <f t="shared" si="1"/>
        <v>0</v>
      </c>
    </row>
    <row r="47" spans="1:6" ht="20.1" customHeight="1">
      <c r="A47" s="68" t="s">
        <v>67</v>
      </c>
      <c r="B47" s="79" t="s">
        <v>97</v>
      </c>
      <c r="C47" s="75" t="s">
        <v>54</v>
      </c>
      <c r="D47" s="78" t="s">
        <v>89</v>
      </c>
      <c r="E47" s="36"/>
      <c r="F47" s="72">
        <f t="shared" si="1"/>
        <v>0</v>
      </c>
    </row>
    <row r="48" spans="1:6" ht="20.1" customHeight="1">
      <c r="A48" s="68" t="s">
        <v>68</v>
      </c>
      <c r="B48" s="79" t="s">
        <v>98</v>
      </c>
      <c r="C48" s="75" t="s">
        <v>3</v>
      </c>
      <c r="D48" s="78" t="s">
        <v>66</v>
      </c>
      <c r="E48" s="36"/>
      <c r="F48" s="72">
        <f t="shared" si="1"/>
        <v>0</v>
      </c>
    </row>
    <row r="49" spans="1:6" ht="20.1" customHeight="1">
      <c r="A49" s="68" t="s">
        <v>69</v>
      </c>
      <c r="B49" s="79" t="s">
        <v>99</v>
      </c>
      <c r="C49" s="75" t="s">
        <v>54</v>
      </c>
      <c r="D49" s="78" t="s">
        <v>51</v>
      </c>
      <c r="E49" s="36"/>
      <c r="F49" s="72">
        <f t="shared" si="1"/>
        <v>0</v>
      </c>
    </row>
    <row r="50" spans="1:6" ht="20.1" customHeight="1">
      <c r="A50" s="68" t="s">
        <v>70</v>
      </c>
      <c r="B50" s="79" t="s">
        <v>100</v>
      </c>
      <c r="C50" s="75" t="s">
        <v>54</v>
      </c>
      <c r="D50" s="78" t="s">
        <v>74</v>
      </c>
      <c r="E50" s="36"/>
      <c r="F50" s="72">
        <f t="shared" si="1"/>
        <v>0</v>
      </c>
    </row>
    <row r="51" spans="1:6" ht="20.1" customHeight="1">
      <c r="A51" s="68" t="s">
        <v>71</v>
      </c>
      <c r="B51" s="79" t="s">
        <v>101</v>
      </c>
      <c r="C51" s="75" t="s">
        <v>3</v>
      </c>
      <c r="D51" s="78" t="s">
        <v>74</v>
      </c>
      <c r="E51" s="36"/>
      <c r="F51" s="72">
        <f t="shared" si="1"/>
        <v>0</v>
      </c>
    </row>
    <row r="52" spans="1:6" ht="20.1" customHeight="1">
      <c r="A52" s="68" t="s">
        <v>72</v>
      </c>
      <c r="B52" s="79" t="s">
        <v>102</v>
      </c>
      <c r="C52" s="75" t="s">
        <v>54</v>
      </c>
      <c r="D52" s="78" t="s">
        <v>90</v>
      </c>
      <c r="E52" s="36"/>
      <c r="F52" s="72">
        <f t="shared" si="1"/>
        <v>0</v>
      </c>
    </row>
    <row r="53" spans="1:6" ht="20.1" customHeight="1">
      <c r="A53" s="68" t="s">
        <v>73</v>
      </c>
      <c r="B53" s="79" t="s">
        <v>112</v>
      </c>
      <c r="C53" s="75" t="s">
        <v>54</v>
      </c>
      <c r="D53" s="78">
        <v>120</v>
      </c>
      <c r="E53" s="36"/>
      <c r="F53" s="72">
        <f t="shared" si="1"/>
        <v>0</v>
      </c>
    </row>
    <row r="54" spans="1:6" ht="20.1" customHeight="1">
      <c r="A54" s="68" t="s">
        <v>75</v>
      </c>
      <c r="B54" s="79" t="s">
        <v>101</v>
      </c>
      <c r="C54" s="75" t="s">
        <v>3</v>
      </c>
      <c r="D54" s="78" t="s">
        <v>91</v>
      </c>
      <c r="E54" s="36"/>
      <c r="F54" s="72">
        <f t="shared" si="1"/>
        <v>0</v>
      </c>
    </row>
    <row r="55" spans="1:6" ht="20.1" customHeight="1">
      <c r="A55" s="68" t="s">
        <v>76</v>
      </c>
      <c r="B55" s="79" t="s">
        <v>113</v>
      </c>
      <c r="C55" s="75" t="s">
        <v>3</v>
      </c>
      <c r="D55" s="78" t="s">
        <v>66</v>
      </c>
      <c r="E55" s="36"/>
      <c r="F55" s="72">
        <f t="shared" si="1"/>
        <v>0</v>
      </c>
    </row>
    <row r="56" spans="1:6" ht="20.1" customHeight="1">
      <c r="A56" s="68" t="s">
        <v>77</v>
      </c>
      <c r="B56" s="79" t="s">
        <v>103</v>
      </c>
      <c r="C56" s="75" t="s">
        <v>54</v>
      </c>
      <c r="D56" s="78">
        <v>120</v>
      </c>
      <c r="E56" s="36"/>
      <c r="F56" s="72">
        <f t="shared" si="1"/>
        <v>0</v>
      </c>
    </row>
    <row r="57" spans="1:6" ht="20.1" customHeight="1">
      <c r="A57" s="68" t="s">
        <v>78</v>
      </c>
      <c r="B57" s="79" t="s">
        <v>104</v>
      </c>
      <c r="C57" s="75" t="s">
        <v>54</v>
      </c>
      <c r="D57" s="78">
        <v>120</v>
      </c>
      <c r="E57" s="36"/>
      <c r="F57" s="72">
        <f t="shared" si="1"/>
        <v>0</v>
      </c>
    </row>
    <row r="58" spans="1:6" ht="20.1" customHeight="1">
      <c r="A58" s="68" t="s">
        <v>79</v>
      </c>
      <c r="B58" s="79" t="s">
        <v>118</v>
      </c>
      <c r="C58" s="75" t="s">
        <v>3</v>
      </c>
      <c r="D58" s="78" t="s">
        <v>66</v>
      </c>
      <c r="E58" s="36"/>
      <c r="F58" s="72">
        <f t="shared" si="1"/>
        <v>0</v>
      </c>
    </row>
    <row r="59" spans="1:6" ht="20.1" customHeight="1">
      <c r="A59" s="68" t="s">
        <v>80</v>
      </c>
      <c r="B59" s="79" t="s">
        <v>106</v>
      </c>
      <c r="C59" s="75" t="s">
        <v>3</v>
      </c>
      <c r="D59" s="78" t="s">
        <v>51</v>
      </c>
      <c r="E59" s="36"/>
      <c r="F59" s="72">
        <f t="shared" si="1"/>
        <v>0</v>
      </c>
    </row>
    <row r="60" spans="1:6" ht="20.1" customHeight="1">
      <c r="A60" s="68" t="s">
        <v>81</v>
      </c>
      <c r="B60" s="74" t="s">
        <v>49</v>
      </c>
      <c r="C60" s="75" t="s">
        <v>3</v>
      </c>
      <c r="D60" s="78" t="s">
        <v>51</v>
      </c>
      <c r="E60" s="36"/>
      <c r="F60" s="72">
        <f t="shared" si="1"/>
        <v>0</v>
      </c>
    </row>
    <row r="61" spans="1:6" ht="20.1" customHeight="1">
      <c r="A61" s="68" t="s">
        <v>82</v>
      </c>
      <c r="B61" s="79" t="s">
        <v>86</v>
      </c>
      <c r="C61" s="75" t="s">
        <v>3</v>
      </c>
      <c r="D61" s="78" t="s">
        <v>51</v>
      </c>
      <c r="E61" s="36"/>
      <c r="F61" s="72">
        <f t="shared" si="1"/>
        <v>0</v>
      </c>
    </row>
    <row r="62" spans="1:6" ht="20.1" customHeight="1">
      <c r="A62" s="68" t="s">
        <v>83</v>
      </c>
      <c r="B62" s="80" t="s">
        <v>4</v>
      </c>
      <c r="C62" s="81" t="s">
        <v>3</v>
      </c>
      <c r="D62" s="82">
        <v>3</v>
      </c>
      <c r="E62" s="37"/>
      <c r="F62" s="72">
        <f t="shared" si="1"/>
        <v>0</v>
      </c>
    </row>
    <row r="63" spans="1:6" ht="20.1" customHeight="1">
      <c r="A63" s="68" t="s">
        <v>84</v>
      </c>
      <c r="B63" s="80" t="s">
        <v>111</v>
      </c>
      <c r="C63" s="81" t="s">
        <v>110</v>
      </c>
      <c r="D63" s="82">
        <v>1</v>
      </c>
      <c r="E63" s="37"/>
      <c r="F63" s="72">
        <f t="shared" si="1"/>
        <v>0</v>
      </c>
    </row>
    <row r="64" spans="1:6" ht="20.1" customHeight="1" thickBot="1">
      <c r="A64" s="68" t="s">
        <v>0</v>
      </c>
      <c r="B64" s="84" t="s">
        <v>95</v>
      </c>
      <c r="C64" s="85" t="s">
        <v>3</v>
      </c>
      <c r="D64" s="93" t="s">
        <v>51</v>
      </c>
      <c r="E64" s="38"/>
      <c r="F64" s="72">
        <f t="shared" si="1"/>
        <v>0</v>
      </c>
    </row>
    <row r="65" spans="1:6" ht="24.95" customHeight="1" thickBot="1" thickTop="1">
      <c r="A65" s="88" t="s">
        <v>47</v>
      </c>
      <c r="B65" s="89"/>
      <c r="C65" s="89"/>
      <c r="D65" s="89"/>
      <c r="E65" s="89"/>
      <c r="F65" s="90">
        <f>SUM(F38:F64)</f>
        <v>0</v>
      </c>
    </row>
    <row r="66" ht="12.75">
      <c r="A66" s="91"/>
    </row>
  </sheetData>
  <sheetProtection algorithmName="SHA-512" hashValue="KZTBt3mf8A4KIdGc8XORI8ev0N0hULx1QgY+6aiY6HF1DVFm08Iak6C91lKGNb4OSsp+dTpSH72XcYMFnlSeXA==" saltValue="BV4hzfqJ+pYPDNgB4CSiVA==" spinCount="100000" sheet="1" selectLockedCells="1"/>
  <mergeCells count="4">
    <mergeCell ref="A1:F1"/>
    <mergeCell ref="A35:F35"/>
    <mergeCell ref="A33:E33"/>
    <mergeCell ref="A65:E65"/>
  </mergeCells>
  <printOptions/>
  <pageMargins left="0.7" right="0.7" top="0.787401575" bottom="0.787401575" header="0.3" footer="0.3"/>
  <pageSetup fitToHeight="0" fitToWidth="1" horizontalDpi="600" verticalDpi="600" orientation="portrait" paperSize="9" scale="69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2022-09-02T09:29:38Z</cp:lastPrinted>
  <dcterms:created xsi:type="dcterms:W3CDTF">2022-08-31T11:44:27Z</dcterms:created>
  <dcterms:modified xsi:type="dcterms:W3CDTF">2022-12-21T06:16:09Z</dcterms:modified>
  <cp:category/>
  <cp:version/>
  <cp:contentType/>
  <cp:contentStatus/>
</cp:coreProperties>
</file>