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8075" windowHeight="66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76" i="1"/>
  <c r="L75"/>
  <c r="L73"/>
  <c r="L72"/>
  <c r="L71"/>
  <c r="L70"/>
  <c r="L69" s="1"/>
  <c r="L68"/>
  <c r="L67" s="1"/>
  <c r="L64"/>
  <c r="L59"/>
  <c r="L58"/>
  <c r="L57" s="1"/>
  <c r="L56"/>
  <c r="L55"/>
  <c r="L54"/>
  <c r="L53"/>
  <c r="L52"/>
  <c r="L50"/>
  <c r="L49"/>
  <c r="L48"/>
  <c r="L46"/>
  <c r="L45"/>
  <c r="L44" s="1"/>
  <c r="L74" l="1"/>
  <c r="L47"/>
  <c r="L43" s="1"/>
  <c r="L51"/>
  <c r="L62"/>
  <c r="J60" l="1"/>
  <c r="L60" s="1"/>
  <c r="J61"/>
  <c r="L61" s="1"/>
  <c r="J77"/>
  <c r="L77" s="1"/>
  <c r="J78"/>
  <c r="L78" s="1"/>
</calcChain>
</file>

<file path=xl/sharedStrings.xml><?xml version="1.0" encoding="utf-8"?>
<sst xmlns="http://schemas.openxmlformats.org/spreadsheetml/2006/main" count="438" uniqueCount="213">
  <si>
    <t>Název stavby:</t>
  </si>
  <si>
    <t>Polní cesta RC20 v k.ú. Chýnice okr. Praha západ</t>
  </si>
  <si>
    <t>Objednatel:</t>
  </si>
  <si>
    <t>Pozemkový úřad  Praha - západ</t>
  </si>
  <si>
    <t>Druh stavby a účel:</t>
  </si>
  <si>
    <t>RC20</t>
  </si>
  <si>
    <t>Projektant:</t>
  </si>
  <si>
    <t>GALLO PRO s.r.o</t>
  </si>
  <si>
    <t>Lokalita:</t>
  </si>
  <si>
    <t>Chýnice</t>
  </si>
  <si>
    <t>Zhotovitel:</t>
  </si>
  <si>
    <t>JKSO:</t>
  </si>
  <si>
    <t>Zpracoval:</t>
  </si>
  <si>
    <t>Ing. Petr Pánek</t>
  </si>
  <si>
    <t>Č</t>
  </si>
  <si>
    <t>Obj</t>
  </si>
  <si>
    <t>Kód</t>
  </si>
  <si>
    <t>Zkrácený popis</t>
  </si>
  <si>
    <t>M.j.</t>
  </si>
  <si>
    <t>Množství</t>
  </si>
  <si>
    <t>Jednotková hmotnost(t)</t>
  </si>
  <si>
    <t>Celková hmotnost(t)</t>
  </si>
  <si>
    <t xml:space="preserve"> </t>
  </si>
  <si>
    <t>800-1</t>
  </si>
  <si>
    <t>ZEMNÍ PRÁCE</t>
  </si>
  <si>
    <t>11</t>
  </si>
  <si>
    <t>Přípravné a přidružené práce</t>
  </si>
  <si>
    <t>1</t>
  </si>
  <si>
    <t>111101102R00</t>
  </si>
  <si>
    <t>Odstranění travin, rákosu na ploše nad 0,1 do 1 ha</t>
  </si>
  <si>
    <t>har</t>
  </si>
  <si>
    <t>2</t>
  </si>
  <si>
    <t>111201101R00</t>
  </si>
  <si>
    <t>Odstranění křovin i s kořeny na ploše do 1000 m2</t>
  </si>
  <si>
    <t>m2</t>
  </si>
  <si>
    <t>3</t>
  </si>
  <si>
    <t>112101101R00</t>
  </si>
  <si>
    <t>Kácení stromů listnatých o průměru kmene 10-30cm</t>
  </si>
  <si>
    <t>kus</t>
  </si>
  <si>
    <t>4</t>
  </si>
  <si>
    <t>112201101R00</t>
  </si>
  <si>
    <t>Odstranění pařezů pod úrovní, o průměru 10-30cm</t>
  </si>
  <si>
    <t>5</t>
  </si>
  <si>
    <t>111201401R00</t>
  </si>
  <si>
    <t>Spálení křovin a stromů o průměru do 100 mm</t>
  </si>
  <si>
    <t>12</t>
  </si>
  <si>
    <t>Odkopávky a prokopávky</t>
  </si>
  <si>
    <t>6</t>
  </si>
  <si>
    <t>121101101R00</t>
  </si>
  <si>
    <t>Sejmutí ornice s přemístěním do 50 m</t>
  </si>
  <si>
    <t>m3</t>
  </si>
  <si>
    <t>7</t>
  </si>
  <si>
    <t>121101102R00</t>
  </si>
  <si>
    <t>Sejmutí ornice s přemístěním přes 50 do 100 m</t>
  </si>
  <si>
    <t>8</t>
  </si>
  <si>
    <t>122202203R00</t>
  </si>
  <si>
    <t>Odkopávky pro silnice v hor. 3 do 10000 m3</t>
  </si>
  <si>
    <t>9</t>
  </si>
  <si>
    <t>122202209R00</t>
  </si>
  <si>
    <t>Příplatek za lepivost - odkop. pro silnice v hor.3</t>
  </si>
  <si>
    <t>13</t>
  </si>
  <si>
    <t>Hloubené vykopávky</t>
  </si>
  <si>
    <t>10</t>
  </si>
  <si>
    <t>132201102R00</t>
  </si>
  <si>
    <t xml:space="preserve">Hloubení rýh šířky do 60 cm v hor.3 nad 100 m3,drenáž </t>
  </si>
  <si>
    <t>132201109R00</t>
  </si>
  <si>
    <t>Příplatek za lepivost - hloubení rýh 60 cm v hor.3</t>
  </si>
  <si>
    <t>133201101R00</t>
  </si>
  <si>
    <t>Hloubení šachet v hor.3 do 100 m3, (vsak. jímky a rýhy)</t>
  </si>
  <si>
    <t>16</t>
  </si>
  <si>
    <t>Přemístění výkopku</t>
  </si>
  <si>
    <t>162201401R00</t>
  </si>
  <si>
    <t>Vod.přemístění větví listnatých, D 30 cm do 1000 m</t>
  </si>
  <si>
    <t>14</t>
  </si>
  <si>
    <t>162201411R00</t>
  </si>
  <si>
    <t>Vod.přemístění kmenů listnatých, D 30 cm do 1000 m</t>
  </si>
  <si>
    <t>15</t>
  </si>
  <si>
    <t>162201421R00</t>
  </si>
  <si>
    <t>Vodorovné přemístění pařezů  D 30 cm do 1000 m</t>
  </si>
  <si>
    <t>162301102R00</t>
  </si>
  <si>
    <t>Vodorovné přemístění výkopku z hor.1-4 do 1000 m</t>
  </si>
  <si>
    <t>17</t>
  </si>
  <si>
    <t>162401102R00</t>
  </si>
  <si>
    <t>Vodorovné přemístění výkopku z hor.1-4 do 2000 m</t>
  </si>
  <si>
    <t>18</t>
  </si>
  <si>
    <t>167101102R00</t>
  </si>
  <si>
    <t>Nakládání výkopku z hor.1-4 v množství nad 100 m3</t>
  </si>
  <si>
    <t>Konstrukce ze zemin</t>
  </si>
  <si>
    <t>19</t>
  </si>
  <si>
    <t>171201201R00</t>
  </si>
  <si>
    <t>Uložení sypaniny na skládku</t>
  </si>
  <si>
    <t>20</t>
  </si>
  <si>
    <t>171101103R00</t>
  </si>
  <si>
    <t>Uložení sypaniny do násypů zhutněných na 100% PS</t>
  </si>
  <si>
    <t>Povrchové úpravy terénu</t>
  </si>
  <si>
    <t>21</t>
  </si>
  <si>
    <t>181101102R00</t>
  </si>
  <si>
    <t>Úprava pláně v zářezech v hor. 1-4, se zhutněním</t>
  </si>
  <si>
    <t>22</t>
  </si>
  <si>
    <t>181301112R00</t>
  </si>
  <si>
    <t>Rozprostření ornice, rovina, tl.10-15 cm,nad 500m2</t>
  </si>
  <si>
    <t>23</t>
  </si>
  <si>
    <t>180401211R00</t>
  </si>
  <si>
    <t>Založení trávníku lučního výsevem v rovině</t>
  </si>
  <si>
    <t>Ostatní materiál</t>
  </si>
  <si>
    <t>24</t>
  </si>
  <si>
    <t>023VD</t>
  </si>
  <si>
    <t>Travní semeno 1kg/75 m2</t>
  </si>
  <si>
    <t>kg</t>
  </si>
  <si>
    <t>822-1</t>
  </si>
  <si>
    <t>KOMUNIKACE POZEMNÍ</t>
  </si>
  <si>
    <t>56</t>
  </si>
  <si>
    <t>Podkladní vrstvy komunikací, letišť a ploch</t>
  </si>
  <si>
    <t>564851111R00</t>
  </si>
  <si>
    <t>Podklad ze štěrkodrti po zhutnění tloušťky 15 cm,(4495m2=polní cesta, 96m2=16xsjezd)</t>
  </si>
  <si>
    <t>Podklad ze štěrkodrti po zhutnění tloušťky 15 cm, (4495m2=polní cesta, 96m2=16xsjezd)</t>
  </si>
  <si>
    <t>57</t>
  </si>
  <si>
    <t>Kryty štěrkových a živičných komunikací a ploch</t>
  </si>
  <si>
    <t>573511114R00</t>
  </si>
  <si>
    <t>Nátěr živičný zdrs. s posypem, zaválcováním,asfalt-1.vrstva 1,25 kg/m2,  (4083m2=polní cesta, 96m2=16xsjezd)</t>
  </si>
  <si>
    <t>25</t>
  </si>
  <si>
    <t>573511112R00</t>
  </si>
  <si>
    <t>Nátěr živičný zdrs. s posypem, zaválcováním,asfalt-2.vrstva 0,80 kg/m2,  (4083m2=polní cesta, 96m2=16xsjezd)</t>
  </si>
  <si>
    <t>26</t>
  </si>
  <si>
    <t>574381111R00</t>
  </si>
  <si>
    <t>Makadam penetr.hrubý, kamen.hrubé z asfaltu, 9 cm,  (4083m2=polní cesta, 96m2=16xsjezd)</t>
  </si>
  <si>
    <t>91</t>
  </si>
  <si>
    <t>Doplňující konstrukce a práce pozemních komunikací, letišť a ploch</t>
  </si>
  <si>
    <t>27</t>
  </si>
  <si>
    <t>912291111R00</t>
  </si>
  <si>
    <t>Osazení směrového kůlu z plastických hmot</t>
  </si>
  <si>
    <t>28</t>
  </si>
  <si>
    <t>914001111R00</t>
  </si>
  <si>
    <t>Montáž svislých dopr.značek na sloupky, konzoly</t>
  </si>
  <si>
    <t>29</t>
  </si>
  <si>
    <t>822-2</t>
  </si>
  <si>
    <t>919512111R00</t>
  </si>
  <si>
    <t>Zřízení propustku z trub betonových/ŽB DN 50 cm</t>
  </si>
  <si>
    <t>m</t>
  </si>
  <si>
    <t>30</t>
  </si>
  <si>
    <t>822-3</t>
  </si>
  <si>
    <t>919411111R00</t>
  </si>
  <si>
    <t>Čelo propustku z bet.prostého z trub DN 30-50 cm</t>
  </si>
  <si>
    <t>31</t>
  </si>
  <si>
    <t>822-4</t>
  </si>
  <si>
    <t>919535555R00</t>
  </si>
  <si>
    <t>Obetonování trub propustku betonem prostým B 10</t>
  </si>
  <si>
    <t>32</t>
  </si>
  <si>
    <t>56288950</t>
  </si>
  <si>
    <t>Sloupek silniční směrový  Z11c (2kusy),Z11d (2kusy) s fólií</t>
  </si>
  <si>
    <t>33</t>
  </si>
  <si>
    <t>011VD</t>
  </si>
  <si>
    <t>Silniční dopravní značky, B20a (2kusy) a P4 (2kusy)</t>
  </si>
  <si>
    <t>34</t>
  </si>
  <si>
    <t>998225111R00</t>
  </si>
  <si>
    <t>Přesun hmot, pozemní komunikace, kryt živičný</t>
  </si>
  <si>
    <t>t</t>
  </si>
  <si>
    <t>35</t>
  </si>
  <si>
    <t>998225191R00</t>
  </si>
  <si>
    <t>Přesun hmot, komunikace živičné, příplatek do 1 km</t>
  </si>
  <si>
    <t>831-1</t>
  </si>
  <si>
    <t>HYDROMELIORACE ZEMĚDĚLSKÉ</t>
  </si>
  <si>
    <t>Úprava podloží a základové spáry</t>
  </si>
  <si>
    <t>36</t>
  </si>
  <si>
    <t>214500111R00</t>
  </si>
  <si>
    <t>Zřízení výplně rýhy, potr. DN 200, štěrk do 30 cm</t>
  </si>
  <si>
    <t>37</t>
  </si>
  <si>
    <t>Spec1</t>
  </si>
  <si>
    <t>Hrubé drcené kamenivo - HDK 8/16 - výplň rýh drenáže</t>
  </si>
  <si>
    <t>38</t>
  </si>
  <si>
    <t>Spec2</t>
  </si>
  <si>
    <t>Štěrk 32-63 - výplň vsakovacích rýh</t>
  </si>
  <si>
    <t>45</t>
  </si>
  <si>
    <t>Podkladní a vedlejší konstrukce (inženýr. stavby kromě vozovek a železnič. svršku)</t>
  </si>
  <si>
    <t>39</t>
  </si>
  <si>
    <t>451578111R00</t>
  </si>
  <si>
    <t>Dno drenáž. rýhy zpevněné štěrkopískem tl. do 15cm</t>
  </si>
  <si>
    <t>87</t>
  </si>
  <si>
    <t>Potrubí z trub z plastických hmot, skleněných a čedičových</t>
  </si>
  <si>
    <t>40</t>
  </si>
  <si>
    <t>871238111R00</t>
  </si>
  <si>
    <t>Kladení dren. potrubí do rýhy, tvr. PVC, do 200 mm</t>
  </si>
  <si>
    <t>89</t>
  </si>
  <si>
    <t>Ostatní konstrukce</t>
  </si>
  <si>
    <t>41</t>
  </si>
  <si>
    <t>895111121R00</t>
  </si>
  <si>
    <t>Drenážní šachtice normální betonové Šn-60, do 1 m</t>
  </si>
  <si>
    <t>42</t>
  </si>
  <si>
    <t>895611111R00</t>
  </si>
  <si>
    <t>Drenážní výusť z betonových trub VT</t>
  </si>
  <si>
    <t>43</t>
  </si>
  <si>
    <t>28611225.A</t>
  </si>
  <si>
    <t>Trubka PVC drenážní flexibilní d 160 mm,obalená geotextilií</t>
  </si>
  <si>
    <t>44</t>
  </si>
  <si>
    <t>0117VD</t>
  </si>
  <si>
    <t>Geotextilie 63/850, 850g/m2 š. 5,0m,pro drenáž žebra</t>
  </si>
  <si>
    <t>998311011R00</t>
  </si>
  <si>
    <t>Přesun hmot pro odvodnění drenáží bez výplně rýh</t>
  </si>
  <si>
    <t>46</t>
  </si>
  <si>
    <t>998311019R00</t>
  </si>
  <si>
    <t>Přesun hmot, odvodnění bez výplně rýh, přípl. 2 km</t>
  </si>
  <si>
    <t>VÝSADBA ZELENĚ</t>
  </si>
  <si>
    <t>R</t>
  </si>
  <si>
    <t>Trnka obecná</t>
  </si>
  <si>
    <t>ks</t>
  </si>
  <si>
    <t>Příloha č. 9a                           Výkaz výměr</t>
  </si>
  <si>
    <t>Dodávka (Kč)</t>
  </si>
  <si>
    <t>Montáž (Kč)</t>
  </si>
  <si>
    <t>Celkem (Kč)</t>
  </si>
  <si>
    <t>Výškopisné a polohopisné vytýčení stavby včetně inženýrských sítí</t>
  </si>
  <si>
    <t>komp</t>
  </si>
  <si>
    <t>Jednotková cena</t>
  </si>
  <si>
    <t>CELKEM (Kč bez DPH)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</si>
</sst>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8" tint="0.39997558519241921"/>
      <name val="Arial"/>
      <family val="2"/>
      <charset val="238"/>
    </font>
    <font>
      <sz val="10"/>
      <color indexed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Alignment="1">
      <alignment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right" vertical="center"/>
    </xf>
    <xf numFmtId="4" fontId="3" fillId="0" borderId="12" xfId="0" applyNumberFormat="1" applyFont="1" applyFill="1" applyBorder="1" applyAlignment="1" applyProtection="1">
      <alignment horizontal="right"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right"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" fontId="4" fillId="0" borderId="1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9" fontId="5" fillId="0" borderId="14" xfId="0" applyNumberFormat="1" applyFont="1" applyFill="1" applyBorder="1" applyAlignment="1" applyProtection="1">
      <alignment horizontal="right" vertical="center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right" vertical="center"/>
    </xf>
    <xf numFmtId="49" fontId="6" fillId="0" borderId="14" xfId="0" applyNumberFormat="1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workbookViewId="0">
      <selection activeCell="F95" sqref="F95"/>
    </sheetView>
  </sheetViews>
  <sheetFormatPr defaultColWidth="11.42578125" defaultRowHeight="12.75"/>
  <cols>
    <col min="1" max="1" width="3.7109375" style="1" customWidth="1"/>
    <col min="2" max="2" width="6.42578125" style="1" customWidth="1"/>
    <col min="3" max="3" width="13.140625" style="1" customWidth="1"/>
    <col min="4" max="4" width="64.42578125" style="1" customWidth="1"/>
    <col min="5" max="5" width="6.140625" style="31" customWidth="1"/>
    <col min="6" max="6" width="20.42578125" style="31" customWidth="1"/>
    <col min="7" max="7" width="13.5703125" style="31" customWidth="1"/>
    <col min="8" max="8" width="12.42578125" style="31" customWidth="1"/>
    <col min="9" max="9" width="11.85546875" style="31" customWidth="1"/>
    <col min="10" max="10" width="9.85546875" style="1" customWidth="1"/>
    <col min="11" max="11" width="11.28515625" style="1" customWidth="1"/>
    <col min="12" max="12" width="11.140625" style="1" customWidth="1"/>
    <col min="13" max="259" width="11.42578125" style="1"/>
    <col min="260" max="260" width="3.7109375" style="1" customWidth="1"/>
    <col min="261" max="261" width="6.42578125" style="1" customWidth="1"/>
    <col min="262" max="262" width="13.140625" style="1" customWidth="1"/>
    <col min="263" max="263" width="64.42578125" style="1" customWidth="1"/>
    <col min="264" max="264" width="4.28515625" style="1" customWidth="1"/>
    <col min="265" max="265" width="10.42578125" style="1" customWidth="1"/>
    <col min="266" max="266" width="9.85546875" style="1" customWidth="1"/>
    <col min="267" max="267" width="11.28515625" style="1" customWidth="1"/>
    <col min="268" max="268" width="11.140625" style="1" customWidth="1"/>
    <col min="269" max="515" width="11.42578125" style="1"/>
    <col min="516" max="516" width="3.7109375" style="1" customWidth="1"/>
    <col min="517" max="517" width="6.42578125" style="1" customWidth="1"/>
    <col min="518" max="518" width="13.140625" style="1" customWidth="1"/>
    <col min="519" max="519" width="64.42578125" style="1" customWidth="1"/>
    <col min="520" max="520" width="4.28515625" style="1" customWidth="1"/>
    <col min="521" max="521" width="10.42578125" style="1" customWidth="1"/>
    <col min="522" max="522" width="9.85546875" style="1" customWidth="1"/>
    <col min="523" max="523" width="11.28515625" style="1" customWidth="1"/>
    <col min="524" max="524" width="11.140625" style="1" customWidth="1"/>
    <col min="525" max="771" width="11.42578125" style="1"/>
    <col min="772" max="772" width="3.7109375" style="1" customWidth="1"/>
    <col min="773" max="773" width="6.42578125" style="1" customWidth="1"/>
    <col min="774" max="774" width="13.140625" style="1" customWidth="1"/>
    <col min="775" max="775" width="64.42578125" style="1" customWidth="1"/>
    <col min="776" max="776" width="4.28515625" style="1" customWidth="1"/>
    <col min="777" max="777" width="10.42578125" style="1" customWidth="1"/>
    <col min="778" max="778" width="9.85546875" style="1" customWidth="1"/>
    <col min="779" max="779" width="11.28515625" style="1" customWidth="1"/>
    <col min="780" max="780" width="11.140625" style="1" customWidth="1"/>
    <col min="781" max="1027" width="11.42578125" style="1"/>
    <col min="1028" max="1028" width="3.7109375" style="1" customWidth="1"/>
    <col min="1029" max="1029" width="6.42578125" style="1" customWidth="1"/>
    <col min="1030" max="1030" width="13.140625" style="1" customWidth="1"/>
    <col min="1031" max="1031" width="64.42578125" style="1" customWidth="1"/>
    <col min="1032" max="1032" width="4.28515625" style="1" customWidth="1"/>
    <col min="1033" max="1033" width="10.42578125" style="1" customWidth="1"/>
    <col min="1034" max="1034" width="9.85546875" style="1" customWidth="1"/>
    <col min="1035" max="1035" width="11.28515625" style="1" customWidth="1"/>
    <col min="1036" max="1036" width="11.140625" style="1" customWidth="1"/>
    <col min="1037" max="1283" width="11.42578125" style="1"/>
    <col min="1284" max="1284" width="3.7109375" style="1" customWidth="1"/>
    <col min="1285" max="1285" width="6.42578125" style="1" customWidth="1"/>
    <col min="1286" max="1286" width="13.140625" style="1" customWidth="1"/>
    <col min="1287" max="1287" width="64.42578125" style="1" customWidth="1"/>
    <col min="1288" max="1288" width="4.28515625" style="1" customWidth="1"/>
    <col min="1289" max="1289" width="10.42578125" style="1" customWidth="1"/>
    <col min="1290" max="1290" width="9.85546875" style="1" customWidth="1"/>
    <col min="1291" max="1291" width="11.28515625" style="1" customWidth="1"/>
    <col min="1292" max="1292" width="11.140625" style="1" customWidth="1"/>
    <col min="1293" max="1539" width="11.42578125" style="1"/>
    <col min="1540" max="1540" width="3.7109375" style="1" customWidth="1"/>
    <col min="1541" max="1541" width="6.42578125" style="1" customWidth="1"/>
    <col min="1542" max="1542" width="13.140625" style="1" customWidth="1"/>
    <col min="1543" max="1543" width="64.42578125" style="1" customWidth="1"/>
    <col min="1544" max="1544" width="4.28515625" style="1" customWidth="1"/>
    <col min="1545" max="1545" width="10.42578125" style="1" customWidth="1"/>
    <col min="1546" max="1546" width="9.85546875" style="1" customWidth="1"/>
    <col min="1547" max="1547" width="11.28515625" style="1" customWidth="1"/>
    <col min="1548" max="1548" width="11.140625" style="1" customWidth="1"/>
    <col min="1549" max="1795" width="11.42578125" style="1"/>
    <col min="1796" max="1796" width="3.7109375" style="1" customWidth="1"/>
    <col min="1797" max="1797" width="6.42578125" style="1" customWidth="1"/>
    <col min="1798" max="1798" width="13.140625" style="1" customWidth="1"/>
    <col min="1799" max="1799" width="64.42578125" style="1" customWidth="1"/>
    <col min="1800" max="1800" width="4.28515625" style="1" customWidth="1"/>
    <col min="1801" max="1801" width="10.42578125" style="1" customWidth="1"/>
    <col min="1802" max="1802" width="9.85546875" style="1" customWidth="1"/>
    <col min="1803" max="1803" width="11.28515625" style="1" customWidth="1"/>
    <col min="1804" max="1804" width="11.140625" style="1" customWidth="1"/>
    <col min="1805" max="2051" width="11.42578125" style="1"/>
    <col min="2052" max="2052" width="3.7109375" style="1" customWidth="1"/>
    <col min="2053" max="2053" width="6.42578125" style="1" customWidth="1"/>
    <col min="2054" max="2054" width="13.140625" style="1" customWidth="1"/>
    <col min="2055" max="2055" width="64.42578125" style="1" customWidth="1"/>
    <col min="2056" max="2056" width="4.28515625" style="1" customWidth="1"/>
    <col min="2057" max="2057" width="10.42578125" style="1" customWidth="1"/>
    <col min="2058" max="2058" width="9.85546875" style="1" customWidth="1"/>
    <col min="2059" max="2059" width="11.28515625" style="1" customWidth="1"/>
    <col min="2060" max="2060" width="11.140625" style="1" customWidth="1"/>
    <col min="2061" max="2307" width="11.42578125" style="1"/>
    <col min="2308" max="2308" width="3.7109375" style="1" customWidth="1"/>
    <col min="2309" max="2309" width="6.42578125" style="1" customWidth="1"/>
    <col min="2310" max="2310" width="13.140625" style="1" customWidth="1"/>
    <col min="2311" max="2311" width="64.42578125" style="1" customWidth="1"/>
    <col min="2312" max="2312" width="4.28515625" style="1" customWidth="1"/>
    <col min="2313" max="2313" width="10.42578125" style="1" customWidth="1"/>
    <col min="2314" max="2314" width="9.85546875" style="1" customWidth="1"/>
    <col min="2315" max="2315" width="11.28515625" style="1" customWidth="1"/>
    <col min="2316" max="2316" width="11.140625" style="1" customWidth="1"/>
    <col min="2317" max="2563" width="11.42578125" style="1"/>
    <col min="2564" max="2564" width="3.7109375" style="1" customWidth="1"/>
    <col min="2565" max="2565" width="6.42578125" style="1" customWidth="1"/>
    <col min="2566" max="2566" width="13.140625" style="1" customWidth="1"/>
    <col min="2567" max="2567" width="64.42578125" style="1" customWidth="1"/>
    <col min="2568" max="2568" width="4.28515625" style="1" customWidth="1"/>
    <col min="2569" max="2569" width="10.42578125" style="1" customWidth="1"/>
    <col min="2570" max="2570" width="9.85546875" style="1" customWidth="1"/>
    <col min="2571" max="2571" width="11.28515625" style="1" customWidth="1"/>
    <col min="2572" max="2572" width="11.140625" style="1" customWidth="1"/>
    <col min="2573" max="2819" width="11.42578125" style="1"/>
    <col min="2820" max="2820" width="3.7109375" style="1" customWidth="1"/>
    <col min="2821" max="2821" width="6.42578125" style="1" customWidth="1"/>
    <col min="2822" max="2822" width="13.140625" style="1" customWidth="1"/>
    <col min="2823" max="2823" width="64.42578125" style="1" customWidth="1"/>
    <col min="2824" max="2824" width="4.28515625" style="1" customWidth="1"/>
    <col min="2825" max="2825" width="10.42578125" style="1" customWidth="1"/>
    <col min="2826" max="2826" width="9.85546875" style="1" customWidth="1"/>
    <col min="2827" max="2827" width="11.28515625" style="1" customWidth="1"/>
    <col min="2828" max="2828" width="11.140625" style="1" customWidth="1"/>
    <col min="2829" max="3075" width="11.42578125" style="1"/>
    <col min="3076" max="3076" width="3.7109375" style="1" customWidth="1"/>
    <col min="3077" max="3077" width="6.42578125" style="1" customWidth="1"/>
    <col min="3078" max="3078" width="13.140625" style="1" customWidth="1"/>
    <col min="3079" max="3079" width="64.42578125" style="1" customWidth="1"/>
    <col min="3080" max="3080" width="4.28515625" style="1" customWidth="1"/>
    <col min="3081" max="3081" width="10.42578125" style="1" customWidth="1"/>
    <col min="3082" max="3082" width="9.85546875" style="1" customWidth="1"/>
    <col min="3083" max="3083" width="11.28515625" style="1" customWidth="1"/>
    <col min="3084" max="3084" width="11.140625" style="1" customWidth="1"/>
    <col min="3085" max="3331" width="11.42578125" style="1"/>
    <col min="3332" max="3332" width="3.7109375" style="1" customWidth="1"/>
    <col min="3333" max="3333" width="6.42578125" style="1" customWidth="1"/>
    <col min="3334" max="3334" width="13.140625" style="1" customWidth="1"/>
    <col min="3335" max="3335" width="64.42578125" style="1" customWidth="1"/>
    <col min="3336" max="3336" width="4.28515625" style="1" customWidth="1"/>
    <col min="3337" max="3337" width="10.42578125" style="1" customWidth="1"/>
    <col min="3338" max="3338" width="9.85546875" style="1" customWidth="1"/>
    <col min="3339" max="3339" width="11.28515625" style="1" customWidth="1"/>
    <col min="3340" max="3340" width="11.140625" style="1" customWidth="1"/>
    <col min="3341" max="3587" width="11.42578125" style="1"/>
    <col min="3588" max="3588" width="3.7109375" style="1" customWidth="1"/>
    <col min="3589" max="3589" width="6.42578125" style="1" customWidth="1"/>
    <col min="3590" max="3590" width="13.140625" style="1" customWidth="1"/>
    <col min="3591" max="3591" width="64.42578125" style="1" customWidth="1"/>
    <col min="3592" max="3592" width="4.28515625" style="1" customWidth="1"/>
    <col min="3593" max="3593" width="10.42578125" style="1" customWidth="1"/>
    <col min="3594" max="3594" width="9.85546875" style="1" customWidth="1"/>
    <col min="3595" max="3595" width="11.28515625" style="1" customWidth="1"/>
    <col min="3596" max="3596" width="11.140625" style="1" customWidth="1"/>
    <col min="3597" max="3843" width="11.42578125" style="1"/>
    <col min="3844" max="3844" width="3.7109375" style="1" customWidth="1"/>
    <col min="3845" max="3845" width="6.42578125" style="1" customWidth="1"/>
    <col min="3846" max="3846" width="13.140625" style="1" customWidth="1"/>
    <col min="3847" max="3847" width="64.42578125" style="1" customWidth="1"/>
    <col min="3848" max="3848" width="4.28515625" style="1" customWidth="1"/>
    <col min="3849" max="3849" width="10.42578125" style="1" customWidth="1"/>
    <col min="3850" max="3850" width="9.85546875" style="1" customWidth="1"/>
    <col min="3851" max="3851" width="11.28515625" style="1" customWidth="1"/>
    <col min="3852" max="3852" width="11.140625" style="1" customWidth="1"/>
    <col min="3853" max="4099" width="11.42578125" style="1"/>
    <col min="4100" max="4100" width="3.7109375" style="1" customWidth="1"/>
    <col min="4101" max="4101" width="6.42578125" style="1" customWidth="1"/>
    <col min="4102" max="4102" width="13.140625" style="1" customWidth="1"/>
    <col min="4103" max="4103" width="64.42578125" style="1" customWidth="1"/>
    <col min="4104" max="4104" width="4.28515625" style="1" customWidth="1"/>
    <col min="4105" max="4105" width="10.42578125" style="1" customWidth="1"/>
    <col min="4106" max="4106" width="9.85546875" style="1" customWidth="1"/>
    <col min="4107" max="4107" width="11.28515625" style="1" customWidth="1"/>
    <col min="4108" max="4108" width="11.140625" style="1" customWidth="1"/>
    <col min="4109" max="4355" width="11.42578125" style="1"/>
    <col min="4356" max="4356" width="3.7109375" style="1" customWidth="1"/>
    <col min="4357" max="4357" width="6.42578125" style="1" customWidth="1"/>
    <col min="4358" max="4358" width="13.140625" style="1" customWidth="1"/>
    <col min="4359" max="4359" width="64.42578125" style="1" customWidth="1"/>
    <col min="4360" max="4360" width="4.28515625" style="1" customWidth="1"/>
    <col min="4361" max="4361" width="10.42578125" style="1" customWidth="1"/>
    <col min="4362" max="4362" width="9.85546875" style="1" customWidth="1"/>
    <col min="4363" max="4363" width="11.28515625" style="1" customWidth="1"/>
    <col min="4364" max="4364" width="11.140625" style="1" customWidth="1"/>
    <col min="4365" max="4611" width="11.42578125" style="1"/>
    <col min="4612" max="4612" width="3.7109375" style="1" customWidth="1"/>
    <col min="4613" max="4613" width="6.42578125" style="1" customWidth="1"/>
    <col min="4614" max="4614" width="13.140625" style="1" customWidth="1"/>
    <col min="4615" max="4615" width="64.42578125" style="1" customWidth="1"/>
    <col min="4616" max="4616" width="4.28515625" style="1" customWidth="1"/>
    <col min="4617" max="4617" width="10.42578125" style="1" customWidth="1"/>
    <col min="4618" max="4618" width="9.85546875" style="1" customWidth="1"/>
    <col min="4619" max="4619" width="11.28515625" style="1" customWidth="1"/>
    <col min="4620" max="4620" width="11.140625" style="1" customWidth="1"/>
    <col min="4621" max="4867" width="11.42578125" style="1"/>
    <col min="4868" max="4868" width="3.7109375" style="1" customWidth="1"/>
    <col min="4869" max="4869" width="6.42578125" style="1" customWidth="1"/>
    <col min="4870" max="4870" width="13.140625" style="1" customWidth="1"/>
    <col min="4871" max="4871" width="64.42578125" style="1" customWidth="1"/>
    <col min="4872" max="4872" width="4.28515625" style="1" customWidth="1"/>
    <col min="4873" max="4873" width="10.42578125" style="1" customWidth="1"/>
    <col min="4874" max="4874" width="9.85546875" style="1" customWidth="1"/>
    <col min="4875" max="4875" width="11.28515625" style="1" customWidth="1"/>
    <col min="4876" max="4876" width="11.140625" style="1" customWidth="1"/>
    <col min="4877" max="5123" width="11.42578125" style="1"/>
    <col min="5124" max="5124" width="3.7109375" style="1" customWidth="1"/>
    <col min="5125" max="5125" width="6.42578125" style="1" customWidth="1"/>
    <col min="5126" max="5126" width="13.140625" style="1" customWidth="1"/>
    <col min="5127" max="5127" width="64.42578125" style="1" customWidth="1"/>
    <col min="5128" max="5128" width="4.28515625" style="1" customWidth="1"/>
    <col min="5129" max="5129" width="10.42578125" style="1" customWidth="1"/>
    <col min="5130" max="5130" width="9.85546875" style="1" customWidth="1"/>
    <col min="5131" max="5131" width="11.28515625" style="1" customWidth="1"/>
    <col min="5132" max="5132" width="11.140625" style="1" customWidth="1"/>
    <col min="5133" max="5379" width="11.42578125" style="1"/>
    <col min="5380" max="5380" width="3.7109375" style="1" customWidth="1"/>
    <col min="5381" max="5381" width="6.42578125" style="1" customWidth="1"/>
    <col min="5382" max="5382" width="13.140625" style="1" customWidth="1"/>
    <col min="5383" max="5383" width="64.42578125" style="1" customWidth="1"/>
    <col min="5384" max="5384" width="4.28515625" style="1" customWidth="1"/>
    <col min="5385" max="5385" width="10.42578125" style="1" customWidth="1"/>
    <col min="5386" max="5386" width="9.85546875" style="1" customWidth="1"/>
    <col min="5387" max="5387" width="11.28515625" style="1" customWidth="1"/>
    <col min="5388" max="5388" width="11.140625" style="1" customWidth="1"/>
    <col min="5389" max="5635" width="11.42578125" style="1"/>
    <col min="5636" max="5636" width="3.7109375" style="1" customWidth="1"/>
    <col min="5637" max="5637" width="6.42578125" style="1" customWidth="1"/>
    <col min="5638" max="5638" width="13.140625" style="1" customWidth="1"/>
    <col min="5639" max="5639" width="64.42578125" style="1" customWidth="1"/>
    <col min="5640" max="5640" width="4.28515625" style="1" customWidth="1"/>
    <col min="5641" max="5641" width="10.42578125" style="1" customWidth="1"/>
    <col min="5642" max="5642" width="9.85546875" style="1" customWidth="1"/>
    <col min="5643" max="5643" width="11.28515625" style="1" customWidth="1"/>
    <col min="5644" max="5644" width="11.140625" style="1" customWidth="1"/>
    <col min="5645" max="5891" width="11.42578125" style="1"/>
    <col min="5892" max="5892" width="3.7109375" style="1" customWidth="1"/>
    <col min="5893" max="5893" width="6.42578125" style="1" customWidth="1"/>
    <col min="5894" max="5894" width="13.140625" style="1" customWidth="1"/>
    <col min="5895" max="5895" width="64.42578125" style="1" customWidth="1"/>
    <col min="5896" max="5896" width="4.28515625" style="1" customWidth="1"/>
    <col min="5897" max="5897" width="10.42578125" style="1" customWidth="1"/>
    <col min="5898" max="5898" width="9.85546875" style="1" customWidth="1"/>
    <col min="5899" max="5899" width="11.28515625" style="1" customWidth="1"/>
    <col min="5900" max="5900" width="11.140625" style="1" customWidth="1"/>
    <col min="5901" max="6147" width="11.42578125" style="1"/>
    <col min="6148" max="6148" width="3.7109375" style="1" customWidth="1"/>
    <col min="6149" max="6149" width="6.42578125" style="1" customWidth="1"/>
    <col min="6150" max="6150" width="13.140625" style="1" customWidth="1"/>
    <col min="6151" max="6151" width="64.42578125" style="1" customWidth="1"/>
    <col min="6152" max="6152" width="4.28515625" style="1" customWidth="1"/>
    <col min="6153" max="6153" width="10.42578125" style="1" customWidth="1"/>
    <col min="6154" max="6154" width="9.85546875" style="1" customWidth="1"/>
    <col min="6155" max="6155" width="11.28515625" style="1" customWidth="1"/>
    <col min="6156" max="6156" width="11.140625" style="1" customWidth="1"/>
    <col min="6157" max="6403" width="11.42578125" style="1"/>
    <col min="6404" max="6404" width="3.7109375" style="1" customWidth="1"/>
    <col min="6405" max="6405" width="6.42578125" style="1" customWidth="1"/>
    <col min="6406" max="6406" width="13.140625" style="1" customWidth="1"/>
    <col min="6407" max="6407" width="64.42578125" style="1" customWidth="1"/>
    <col min="6408" max="6408" width="4.28515625" style="1" customWidth="1"/>
    <col min="6409" max="6409" width="10.42578125" style="1" customWidth="1"/>
    <col min="6410" max="6410" width="9.85546875" style="1" customWidth="1"/>
    <col min="6411" max="6411" width="11.28515625" style="1" customWidth="1"/>
    <col min="6412" max="6412" width="11.140625" style="1" customWidth="1"/>
    <col min="6413" max="6659" width="11.42578125" style="1"/>
    <col min="6660" max="6660" width="3.7109375" style="1" customWidth="1"/>
    <col min="6661" max="6661" width="6.42578125" style="1" customWidth="1"/>
    <col min="6662" max="6662" width="13.140625" style="1" customWidth="1"/>
    <col min="6663" max="6663" width="64.42578125" style="1" customWidth="1"/>
    <col min="6664" max="6664" width="4.28515625" style="1" customWidth="1"/>
    <col min="6665" max="6665" width="10.42578125" style="1" customWidth="1"/>
    <col min="6666" max="6666" width="9.85546875" style="1" customWidth="1"/>
    <col min="6667" max="6667" width="11.28515625" style="1" customWidth="1"/>
    <col min="6668" max="6668" width="11.140625" style="1" customWidth="1"/>
    <col min="6669" max="6915" width="11.42578125" style="1"/>
    <col min="6916" max="6916" width="3.7109375" style="1" customWidth="1"/>
    <col min="6917" max="6917" width="6.42578125" style="1" customWidth="1"/>
    <col min="6918" max="6918" width="13.140625" style="1" customWidth="1"/>
    <col min="6919" max="6919" width="64.42578125" style="1" customWidth="1"/>
    <col min="6920" max="6920" width="4.28515625" style="1" customWidth="1"/>
    <col min="6921" max="6921" width="10.42578125" style="1" customWidth="1"/>
    <col min="6922" max="6922" width="9.85546875" style="1" customWidth="1"/>
    <col min="6923" max="6923" width="11.28515625" style="1" customWidth="1"/>
    <col min="6924" max="6924" width="11.140625" style="1" customWidth="1"/>
    <col min="6925" max="7171" width="11.42578125" style="1"/>
    <col min="7172" max="7172" width="3.7109375" style="1" customWidth="1"/>
    <col min="7173" max="7173" width="6.42578125" style="1" customWidth="1"/>
    <col min="7174" max="7174" width="13.140625" style="1" customWidth="1"/>
    <col min="7175" max="7175" width="64.42578125" style="1" customWidth="1"/>
    <col min="7176" max="7176" width="4.28515625" style="1" customWidth="1"/>
    <col min="7177" max="7177" width="10.42578125" style="1" customWidth="1"/>
    <col min="7178" max="7178" width="9.85546875" style="1" customWidth="1"/>
    <col min="7179" max="7179" width="11.28515625" style="1" customWidth="1"/>
    <col min="7180" max="7180" width="11.140625" style="1" customWidth="1"/>
    <col min="7181" max="7427" width="11.42578125" style="1"/>
    <col min="7428" max="7428" width="3.7109375" style="1" customWidth="1"/>
    <col min="7429" max="7429" width="6.42578125" style="1" customWidth="1"/>
    <col min="7430" max="7430" width="13.140625" style="1" customWidth="1"/>
    <col min="7431" max="7431" width="64.42578125" style="1" customWidth="1"/>
    <col min="7432" max="7432" width="4.28515625" style="1" customWidth="1"/>
    <col min="7433" max="7433" width="10.42578125" style="1" customWidth="1"/>
    <col min="7434" max="7434" width="9.85546875" style="1" customWidth="1"/>
    <col min="7435" max="7435" width="11.28515625" style="1" customWidth="1"/>
    <col min="7436" max="7436" width="11.140625" style="1" customWidth="1"/>
    <col min="7437" max="7683" width="11.42578125" style="1"/>
    <col min="7684" max="7684" width="3.7109375" style="1" customWidth="1"/>
    <col min="7685" max="7685" width="6.42578125" style="1" customWidth="1"/>
    <col min="7686" max="7686" width="13.140625" style="1" customWidth="1"/>
    <col min="7687" max="7687" width="64.42578125" style="1" customWidth="1"/>
    <col min="7688" max="7688" width="4.28515625" style="1" customWidth="1"/>
    <col min="7689" max="7689" width="10.42578125" style="1" customWidth="1"/>
    <col min="7690" max="7690" width="9.85546875" style="1" customWidth="1"/>
    <col min="7691" max="7691" width="11.28515625" style="1" customWidth="1"/>
    <col min="7692" max="7692" width="11.140625" style="1" customWidth="1"/>
    <col min="7693" max="7939" width="11.42578125" style="1"/>
    <col min="7940" max="7940" width="3.7109375" style="1" customWidth="1"/>
    <col min="7941" max="7941" width="6.42578125" style="1" customWidth="1"/>
    <col min="7942" max="7942" width="13.140625" style="1" customWidth="1"/>
    <col min="7943" max="7943" width="64.42578125" style="1" customWidth="1"/>
    <col min="7944" max="7944" width="4.28515625" style="1" customWidth="1"/>
    <col min="7945" max="7945" width="10.42578125" style="1" customWidth="1"/>
    <col min="7946" max="7946" width="9.85546875" style="1" customWidth="1"/>
    <col min="7947" max="7947" width="11.28515625" style="1" customWidth="1"/>
    <col min="7948" max="7948" width="11.140625" style="1" customWidth="1"/>
    <col min="7949" max="8195" width="11.42578125" style="1"/>
    <col min="8196" max="8196" width="3.7109375" style="1" customWidth="1"/>
    <col min="8197" max="8197" width="6.42578125" style="1" customWidth="1"/>
    <col min="8198" max="8198" width="13.140625" style="1" customWidth="1"/>
    <col min="8199" max="8199" width="64.42578125" style="1" customWidth="1"/>
    <col min="8200" max="8200" width="4.28515625" style="1" customWidth="1"/>
    <col min="8201" max="8201" width="10.42578125" style="1" customWidth="1"/>
    <col min="8202" max="8202" width="9.85546875" style="1" customWidth="1"/>
    <col min="8203" max="8203" width="11.28515625" style="1" customWidth="1"/>
    <col min="8204" max="8204" width="11.140625" style="1" customWidth="1"/>
    <col min="8205" max="8451" width="11.42578125" style="1"/>
    <col min="8452" max="8452" width="3.7109375" style="1" customWidth="1"/>
    <col min="8453" max="8453" width="6.42578125" style="1" customWidth="1"/>
    <col min="8454" max="8454" width="13.140625" style="1" customWidth="1"/>
    <col min="8455" max="8455" width="64.42578125" style="1" customWidth="1"/>
    <col min="8456" max="8456" width="4.28515625" style="1" customWidth="1"/>
    <col min="8457" max="8457" width="10.42578125" style="1" customWidth="1"/>
    <col min="8458" max="8458" width="9.85546875" style="1" customWidth="1"/>
    <col min="8459" max="8459" width="11.28515625" style="1" customWidth="1"/>
    <col min="8460" max="8460" width="11.140625" style="1" customWidth="1"/>
    <col min="8461" max="8707" width="11.42578125" style="1"/>
    <col min="8708" max="8708" width="3.7109375" style="1" customWidth="1"/>
    <col min="8709" max="8709" width="6.42578125" style="1" customWidth="1"/>
    <col min="8710" max="8710" width="13.140625" style="1" customWidth="1"/>
    <col min="8711" max="8711" width="64.42578125" style="1" customWidth="1"/>
    <col min="8712" max="8712" width="4.28515625" style="1" customWidth="1"/>
    <col min="8713" max="8713" width="10.42578125" style="1" customWidth="1"/>
    <col min="8714" max="8714" width="9.85546875" style="1" customWidth="1"/>
    <col min="8715" max="8715" width="11.28515625" style="1" customWidth="1"/>
    <col min="8716" max="8716" width="11.140625" style="1" customWidth="1"/>
    <col min="8717" max="8963" width="11.42578125" style="1"/>
    <col min="8964" max="8964" width="3.7109375" style="1" customWidth="1"/>
    <col min="8965" max="8965" width="6.42578125" style="1" customWidth="1"/>
    <col min="8966" max="8966" width="13.140625" style="1" customWidth="1"/>
    <col min="8967" max="8967" width="64.42578125" style="1" customWidth="1"/>
    <col min="8968" max="8968" width="4.28515625" style="1" customWidth="1"/>
    <col min="8969" max="8969" width="10.42578125" style="1" customWidth="1"/>
    <col min="8970" max="8970" width="9.85546875" style="1" customWidth="1"/>
    <col min="8971" max="8971" width="11.28515625" style="1" customWidth="1"/>
    <col min="8972" max="8972" width="11.140625" style="1" customWidth="1"/>
    <col min="8973" max="9219" width="11.42578125" style="1"/>
    <col min="9220" max="9220" width="3.7109375" style="1" customWidth="1"/>
    <col min="9221" max="9221" width="6.42578125" style="1" customWidth="1"/>
    <col min="9222" max="9222" width="13.140625" style="1" customWidth="1"/>
    <col min="9223" max="9223" width="64.42578125" style="1" customWidth="1"/>
    <col min="9224" max="9224" width="4.28515625" style="1" customWidth="1"/>
    <col min="9225" max="9225" width="10.42578125" style="1" customWidth="1"/>
    <col min="9226" max="9226" width="9.85546875" style="1" customWidth="1"/>
    <col min="9227" max="9227" width="11.28515625" style="1" customWidth="1"/>
    <col min="9228" max="9228" width="11.140625" style="1" customWidth="1"/>
    <col min="9229" max="9475" width="11.42578125" style="1"/>
    <col min="9476" max="9476" width="3.7109375" style="1" customWidth="1"/>
    <col min="9477" max="9477" width="6.42578125" style="1" customWidth="1"/>
    <col min="9478" max="9478" width="13.140625" style="1" customWidth="1"/>
    <col min="9479" max="9479" width="64.42578125" style="1" customWidth="1"/>
    <col min="9480" max="9480" width="4.28515625" style="1" customWidth="1"/>
    <col min="9481" max="9481" width="10.42578125" style="1" customWidth="1"/>
    <col min="9482" max="9482" width="9.85546875" style="1" customWidth="1"/>
    <col min="9483" max="9483" width="11.28515625" style="1" customWidth="1"/>
    <col min="9484" max="9484" width="11.140625" style="1" customWidth="1"/>
    <col min="9485" max="9731" width="11.42578125" style="1"/>
    <col min="9732" max="9732" width="3.7109375" style="1" customWidth="1"/>
    <col min="9733" max="9733" width="6.42578125" style="1" customWidth="1"/>
    <col min="9734" max="9734" width="13.140625" style="1" customWidth="1"/>
    <col min="9735" max="9735" width="64.42578125" style="1" customWidth="1"/>
    <col min="9736" max="9736" width="4.28515625" style="1" customWidth="1"/>
    <col min="9737" max="9737" width="10.42578125" style="1" customWidth="1"/>
    <col min="9738" max="9738" width="9.85546875" style="1" customWidth="1"/>
    <col min="9739" max="9739" width="11.28515625" style="1" customWidth="1"/>
    <col min="9740" max="9740" width="11.140625" style="1" customWidth="1"/>
    <col min="9741" max="9987" width="11.42578125" style="1"/>
    <col min="9988" max="9988" width="3.7109375" style="1" customWidth="1"/>
    <col min="9989" max="9989" width="6.42578125" style="1" customWidth="1"/>
    <col min="9990" max="9990" width="13.140625" style="1" customWidth="1"/>
    <col min="9991" max="9991" width="64.42578125" style="1" customWidth="1"/>
    <col min="9992" max="9992" width="4.28515625" style="1" customWidth="1"/>
    <col min="9993" max="9993" width="10.42578125" style="1" customWidth="1"/>
    <col min="9994" max="9994" width="9.85546875" style="1" customWidth="1"/>
    <col min="9995" max="9995" width="11.28515625" style="1" customWidth="1"/>
    <col min="9996" max="9996" width="11.140625" style="1" customWidth="1"/>
    <col min="9997" max="10243" width="11.42578125" style="1"/>
    <col min="10244" max="10244" width="3.7109375" style="1" customWidth="1"/>
    <col min="10245" max="10245" width="6.42578125" style="1" customWidth="1"/>
    <col min="10246" max="10246" width="13.140625" style="1" customWidth="1"/>
    <col min="10247" max="10247" width="64.42578125" style="1" customWidth="1"/>
    <col min="10248" max="10248" width="4.28515625" style="1" customWidth="1"/>
    <col min="10249" max="10249" width="10.42578125" style="1" customWidth="1"/>
    <col min="10250" max="10250" width="9.85546875" style="1" customWidth="1"/>
    <col min="10251" max="10251" width="11.28515625" style="1" customWidth="1"/>
    <col min="10252" max="10252" width="11.140625" style="1" customWidth="1"/>
    <col min="10253" max="10499" width="11.42578125" style="1"/>
    <col min="10500" max="10500" width="3.7109375" style="1" customWidth="1"/>
    <col min="10501" max="10501" width="6.42578125" style="1" customWidth="1"/>
    <col min="10502" max="10502" width="13.140625" style="1" customWidth="1"/>
    <col min="10503" max="10503" width="64.42578125" style="1" customWidth="1"/>
    <col min="10504" max="10504" width="4.28515625" style="1" customWidth="1"/>
    <col min="10505" max="10505" width="10.42578125" style="1" customWidth="1"/>
    <col min="10506" max="10506" width="9.85546875" style="1" customWidth="1"/>
    <col min="10507" max="10507" width="11.28515625" style="1" customWidth="1"/>
    <col min="10508" max="10508" width="11.140625" style="1" customWidth="1"/>
    <col min="10509" max="10755" width="11.42578125" style="1"/>
    <col min="10756" max="10756" width="3.7109375" style="1" customWidth="1"/>
    <col min="10757" max="10757" width="6.42578125" style="1" customWidth="1"/>
    <col min="10758" max="10758" width="13.140625" style="1" customWidth="1"/>
    <col min="10759" max="10759" width="64.42578125" style="1" customWidth="1"/>
    <col min="10760" max="10760" width="4.28515625" style="1" customWidth="1"/>
    <col min="10761" max="10761" width="10.42578125" style="1" customWidth="1"/>
    <col min="10762" max="10762" width="9.85546875" style="1" customWidth="1"/>
    <col min="10763" max="10763" width="11.28515625" style="1" customWidth="1"/>
    <col min="10764" max="10764" width="11.140625" style="1" customWidth="1"/>
    <col min="10765" max="11011" width="11.42578125" style="1"/>
    <col min="11012" max="11012" width="3.7109375" style="1" customWidth="1"/>
    <col min="11013" max="11013" width="6.42578125" style="1" customWidth="1"/>
    <col min="11014" max="11014" width="13.140625" style="1" customWidth="1"/>
    <col min="11015" max="11015" width="64.42578125" style="1" customWidth="1"/>
    <col min="11016" max="11016" width="4.28515625" style="1" customWidth="1"/>
    <col min="11017" max="11017" width="10.42578125" style="1" customWidth="1"/>
    <col min="11018" max="11018" width="9.85546875" style="1" customWidth="1"/>
    <col min="11019" max="11019" width="11.28515625" style="1" customWidth="1"/>
    <col min="11020" max="11020" width="11.140625" style="1" customWidth="1"/>
    <col min="11021" max="11267" width="11.42578125" style="1"/>
    <col min="11268" max="11268" width="3.7109375" style="1" customWidth="1"/>
    <col min="11269" max="11269" width="6.42578125" style="1" customWidth="1"/>
    <col min="11270" max="11270" width="13.140625" style="1" customWidth="1"/>
    <col min="11271" max="11271" width="64.42578125" style="1" customWidth="1"/>
    <col min="11272" max="11272" width="4.28515625" style="1" customWidth="1"/>
    <col min="11273" max="11273" width="10.42578125" style="1" customWidth="1"/>
    <col min="11274" max="11274" width="9.85546875" style="1" customWidth="1"/>
    <col min="11275" max="11275" width="11.28515625" style="1" customWidth="1"/>
    <col min="11276" max="11276" width="11.140625" style="1" customWidth="1"/>
    <col min="11277" max="11523" width="11.42578125" style="1"/>
    <col min="11524" max="11524" width="3.7109375" style="1" customWidth="1"/>
    <col min="11525" max="11525" width="6.42578125" style="1" customWidth="1"/>
    <col min="11526" max="11526" width="13.140625" style="1" customWidth="1"/>
    <col min="11527" max="11527" width="64.42578125" style="1" customWidth="1"/>
    <col min="11528" max="11528" width="4.28515625" style="1" customWidth="1"/>
    <col min="11529" max="11529" width="10.42578125" style="1" customWidth="1"/>
    <col min="11530" max="11530" width="9.85546875" style="1" customWidth="1"/>
    <col min="11531" max="11531" width="11.28515625" style="1" customWidth="1"/>
    <col min="11532" max="11532" width="11.140625" style="1" customWidth="1"/>
    <col min="11533" max="11779" width="11.42578125" style="1"/>
    <col min="11780" max="11780" width="3.7109375" style="1" customWidth="1"/>
    <col min="11781" max="11781" width="6.42578125" style="1" customWidth="1"/>
    <col min="11782" max="11782" width="13.140625" style="1" customWidth="1"/>
    <col min="11783" max="11783" width="64.42578125" style="1" customWidth="1"/>
    <col min="11784" max="11784" width="4.28515625" style="1" customWidth="1"/>
    <col min="11785" max="11785" width="10.42578125" style="1" customWidth="1"/>
    <col min="11786" max="11786" width="9.85546875" style="1" customWidth="1"/>
    <col min="11787" max="11787" width="11.28515625" style="1" customWidth="1"/>
    <col min="11788" max="11788" width="11.140625" style="1" customWidth="1"/>
    <col min="11789" max="12035" width="11.42578125" style="1"/>
    <col min="12036" max="12036" width="3.7109375" style="1" customWidth="1"/>
    <col min="12037" max="12037" width="6.42578125" style="1" customWidth="1"/>
    <col min="12038" max="12038" width="13.140625" style="1" customWidth="1"/>
    <col min="12039" max="12039" width="64.42578125" style="1" customWidth="1"/>
    <col min="12040" max="12040" width="4.28515625" style="1" customWidth="1"/>
    <col min="12041" max="12041" width="10.42578125" style="1" customWidth="1"/>
    <col min="12042" max="12042" width="9.85546875" style="1" customWidth="1"/>
    <col min="12043" max="12043" width="11.28515625" style="1" customWidth="1"/>
    <col min="12044" max="12044" width="11.140625" style="1" customWidth="1"/>
    <col min="12045" max="12291" width="11.42578125" style="1"/>
    <col min="12292" max="12292" width="3.7109375" style="1" customWidth="1"/>
    <col min="12293" max="12293" width="6.42578125" style="1" customWidth="1"/>
    <col min="12294" max="12294" width="13.140625" style="1" customWidth="1"/>
    <col min="12295" max="12295" width="64.42578125" style="1" customWidth="1"/>
    <col min="12296" max="12296" width="4.28515625" style="1" customWidth="1"/>
    <col min="12297" max="12297" width="10.42578125" style="1" customWidth="1"/>
    <col min="12298" max="12298" width="9.85546875" style="1" customWidth="1"/>
    <col min="12299" max="12299" width="11.28515625" style="1" customWidth="1"/>
    <col min="12300" max="12300" width="11.140625" style="1" customWidth="1"/>
    <col min="12301" max="12547" width="11.42578125" style="1"/>
    <col min="12548" max="12548" width="3.7109375" style="1" customWidth="1"/>
    <col min="12549" max="12549" width="6.42578125" style="1" customWidth="1"/>
    <col min="12550" max="12550" width="13.140625" style="1" customWidth="1"/>
    <col min="12551" max="12551" width="64.42578125" style="1" customWidth="1"/>
    <col min="12552" max="12552" width="4.28515625" style="1" customWidth="1"/>
    <col min="12553" max="12553" width="10.42578125" style="1" customWidth="1"/>
    <col min="12554" max="12554" width="9.85546875" style="1" customWidth="1"/>
    <col min="12555" max="12555" width="11.28515625" style="1" customWidth="1"/>
    <col min="12556" max="12556" width="11.140625" style="1" customWidth="1"/>
    <col min="12557" max="12803" width="11.42578125" style="1"/>
    <col min="12804" max="12804" width="3.7109375" style="1" customWidth="1"/>
    <col min="12805" max="12805" width="6.42578125" style="1" customWidth="1"/>
    <col min="12806" max="12806" width="13.140625" style="1" customWidth="1"/>
    <col min="12807" max="12807" width="64.42578125" style="1" customWidth="1"/>
    <col min="12808" max="12808" width="4.28515625" style="1" customWidth="1"/>
    <col min="12809" max="12809" width="10.42578125" style="1" customWidth="1"/>
    <col min="12810" max="12810" width="9.85546875" style="1" customWidth="1"/>
    <col min="12811" max="12811" width="11.28515625" style="1" customWidth="1"/>
    <col min="12812" max="12812" width="11.140625" style="1" customWidth="1"/>
    <col min="12813" max="13059" width="11.42578125" style="1"/>
    <col min="13060" max="13060" width="3.7109375" style="1" customWidth="1"/>
    <col min="13061" max="13061" width="6.42578125" style="1" customWidth="1"/>
    <col min="13062" max="13062" width="13.140625" style="1" customWidth="1"/>
    <col min="13063" max="13063" width="64.42578125" style="1" customWidth="1"/>
    <col min="13064" max="13064" width="4.28515625" style="1" customWidth="1"/>
    <col min="13065" max="13065" width="10.42578125" style="1" customWidth="1"/>
    <col min="13066" max="13066" width="9.85546875" style="1" customWidth="1"/>
    <col min="13067" max="13067" width="11.28515625" style="1" customWidth="1"/>
    <col min="13068" max="13068" width="11.140625" style="1" customWidth="1"/>
    <col min="13069" max="13315" width="11.42578125" style="1"/>
    <col min="13316" max="13316" width="3.7109375" style="1" customWidth="1"/>
    <col min="13317" max="13317" width="6.42578125" style="1" customWidth="1"/>
    <col min="13318" max="13318" width="13.140625" style="1" customWidth="1"/>
    <col min="13319" max="13319" width="64.42578125" style="1" customWidth="1"/>
    <col min="13320" max="13320" width="4.28515625" style="1" customWidth="1"/>
    <col min="13321" max="13321" width="10.42578125" style="1" customWidth="1"/>
    <col min="13322" max="13322" width="9.85546875" style="1" customWidth="1"/>
    <col min="13323" max="13323" width="11.28515625" style="1" customWidth="1"/>
    <col min="13324" max="13324" width="11.140625" style="1" customWidth="1"/>
    <col min="13325" max="13571" width="11.42578125" style="1"/>
    <col min="13572" max="13572" width="3.7109375" style="1" customWidth="1"/>
    <col min="13573" max="13573" width="6.42578125" style="1" customWidth="1"/>
    <col min="13574" max="13574" width="13.140625" style="1" customWidth="1"/>
    <col min="13575" max="13575" width="64.42578125" style="1" customWidth="1"/>
    <col min="13576" max="13576" width="4.28515625" style="1" customWidth="1"/>
    <col min="13577" max="13577" width="10.42578125" style="1" customWidth="1"/>
    <col min="13578" max="13578" width="9.85546875" style="1" customWidth="1"/>
    <col min="13579" max="13579" width="11.28515625" style="1" customWidth="1"/>
    <col min="13580" max="13580" width="11.140625" style="1" customWidth="1"/>
    <col min="13581" max="13827" width="11.42578125" style="1"/>
    <col min="13828" max="13828" width="3.7109375" style="1" customWidth="1"/>
    <col min="13829" max="13829" width="6.42578125" style="1" customWidth="1"/>
    <col min="13830" max="13830" width="13.140625" style="1" customWidth="1"/>
    <col min="13831" max="13831" width="64.42578125" style="1" customWidth="1"/>
    <col min="13832" max="13832" width="4.28515625" style="1" customWidth="1"/>
    <col min="13833" max="13833" width="10.42578125" style="1" customWidth="1"/>
    <col min="13834" max="13834" width="9.85546875" style="1" customWidth="1"/>
    <col min="13835" max="13835" width="11.28515625" style="1" customWidth="1"/>
    <col min="13836" max="13836" width="11.140625" style="1" customWidth="1"/>
    <col min="13837" max="14083" width="11.42578125" style="1"/>
    <col min="14084" max="14084" width="3.7109375" style="1" customWidth="1"/>
    <col min="14085" max="14085" width="6.42578125" style="1" customWidth="1"/>
    <col min="14086" max="14086" width="13.140625" style="1" customWidth="1"/>
    <col min="14087" max="14087" width="64.42578125" style="1" customWidth="1"/>
    <col min="14088" max="14088" width="4.28515625" style="1" customWidth="1"/>
    <col min="14089" max="14089" width="10.42578125" style="1" customWidth="1"/>
    <col min="14090" max="14090" width="9.85546875" style="1" customWidth="1"/>
    <col min="14091" max="14091" width="11.28515625" style="1" customWidth="1"/>
    <col min="14092" max="14092" width="11.140625" style="1" customWidth="1"/>
    <col min="14093" max="14339" width="11.42578125" style="1"/>
    <col min="14340" max="14340" width="3.7109375" style="1" customWidth="1"/>
    <col min="14341" max="14341" width="6.42578125" style="1" customWidth="1"/>
    <col min="14342" max="14342" width="13.140625" style="1" customWidth="1"/>
    <col min="14343" max="14343" width="64.42578125" style="1" customWidth="1"/>
    <col min="14344" max="14344" width="4.28515625" style="1" customWidth="1"/>
    <col min="14345" max="14345" width="10.42578125" style="1" customWidth="1"/>
    <col min="14346" max="14346" width="9.85546875" style="1" customWidth="1"/>
    <col min="14347" max="14347" width="11.28515625" style="1" customWidth="1"/>
    <col min="14348" max="14348" width="11.140625" style="1" customWidth="1"/>
    <col min="14349" max="14595" width="11.42578125" style="1"/>
    <col min="14596" max="14596" width="3.7109375" style="1" customWidth="1"/>
    <col min="14597" max="14597" width="6.42578125" style="1" customWidth="1"/>
    <col min="14598" max="14598" width="13.140625" style="1" customWidth="1"/>
    <col min="14599" max="14599" width="64.42578125" style="1" customWidth="1"/>
    <col min="14600" max="14600" width="4.28515625" style="1" customWidth="1"/>
    <col min="14601" max="14601" width="10.42578125" style="1" customWidth="1"/>
    <col min="14602" max="14602" width="9.85546875" style="1" customWidth="1"/>
    <col min="14603" max="14603" width="11.28515625" style="1" customWidth="1"/>
    <col min="14604" max="14604" width="11.140625" style="1" customWidth="1"/>
    <col min="14605" max="14851" width="11.42578125" style="1"/>
    <col min="14852" max="14852" width="3.7109375" style="1" customWidth="1"/>
    <col min="14853" max="14853" width="6.42578125" style="1" customWidth="1"/>
    <col min="14854" max="14854" width="13.140625" style="1" customWidth="1"/>
    <col min="14855" max="14855" width="64.42578125" style="1" customWidth="1"/>
    <col min="14856" max="14856" width="4.28515625" style="1" customWidth="1"/>
    <col min="14857" max="14857" width="10.42578125" style="1" customWidth="1"/>
    <col min="14858" max="14858" width="9.85546875" style="1" customWidth="1"/>
    <col min="14859" max="14859" width="11.28515625" style="1" customWidth="1"/>
    <col min="14860" max="14860" width="11.140625" style="1" customWidth="1"/>
    <col min="14861" max="15107" width="11.42578125" style="1"/>
    <col min="15108" max="15108" width="3.7109375" style="1" customWidth="1"/>
    <col min="15109" max="15109" width="6.42578125" style="1" customWidth="1"/>
    <col min="15110" max="15110" width="13.140625" style="1" customWidth="1"/>
    <col min="15111" max="15111" width="64.42578125" style="1" customWidth="1"/>
    <col min="15112" max="15112" width="4.28515625" style="1" customWidth="1"/>
    <col min="15113" max="15113" width="10.42578125" style="1" customWidth="1"/>
    <col min="15114" max="15114" width="9.85546875" style="1" customWidth="1"/>
    <col min="15115" max="15115" width="11.28515625" style="1" customWidth="1"/>
    <col min="15116" max="15116" width="11.140625" style="1" customWidth="1"/>
    <col min="15117" max="15363" width="11.42578125" style="1"/>
    <col min="15364" max="15364" width="3.7109375" style="1" customWidth="1"/>
    <col min="15365" max="15365" width="6.42578125" style="1" customWidth="1"/>
    <col min="15366" max="15366" width="13.140625" style="1" customWidth="1"/>
    <col min="15367" max="15367" width="64.42578125" style="1" customWidth="1"/>
    <col min="15368" max="15368" width="4.28515625" style="1" customWidth="1"/>
    <col min="15369" max="15369" width="10.42578125" style="1" customWidth="1"/>
    <col min="15370" max="15370" width="9.85546875" style="1" customWidth="1"/>
    <col min="15371" max="15371" width="11.28515625" style="1" customWidth="1"/>
    <col min="15372" max="15372" width="11.140625" style="1" customWidth="1"/>
    <col min="15373" max="15619" width="11.42578125" style="1"/>
    <col min="15620" max="15620" width="3.7109375" style="1" customWidth="1"/>
    <col min="15621" max="15621" width="6.42578125" style="1" customWidth="1"/>
    <col min="15622" max="15622" width="13.140625" style="1" customWidth="1"/>
    <col min="15623" max="15623" width="64.42578125" style="1" customWidth="1"/>
    <col min="15624" max="15624" width="4.28515625" style="1" customWidth="1"/>
    <col min="15625" max="15625" width="10.42578125" style="1" customWidth="1"/>
    <col min="15626" max="15626" width="9.85546875" style="1" customWidth="1"/>
    <col min="15627" max="15627" width="11.28515625" style="1" customWidth="1"/>
    <col min="15628" max="15628" width="11.140625" style="1" customWidth="1"/>
    <col min="15629" max="15875" width="11.42578125" style="1"/>
    <col min="15876" max="15876" width="3.7109375" style="1" customWidth="1"/>
    <col min="15877" max="15877" width="6.42578125" style="1" customWidth="1"/>
    <col min="15878" max="15878" width="13.140625" style="1" customWidth="1"/>
    <col min="15879" max="15879" width="64.42578125" style="1" customWidth="1"/>
    <col min="15880" max="15880" width="4.28515625" style="1" customWidth="1"/>
    <col min="15881" max="15881" width="10.42578125" style="1" customWidth="1"/>
    <col min="15882" max="15882" width="9.85546875" style="1" customWidth="1"/>
    <col min="15883" max="15883" width="11.28515625" style="1" customWidth="1"/>
    <col min="15884" max="15884" width="11.140625" style="1" customWidth="1"/>
    <col min="15885" max="16131" width="11.42578125" style="1"/>
    <col min="16132" max="16132" width="3.7109375" style="1" customWidth="1"/>
    <col min="16133" max="16133" width="6.42578125" style="1" customWidth="1"/>
    <col min="16134" max="16134" width="13.140625" style="1" customWidth="1"/>
    <col min="16135" max="16135" width="64.42578125" style="1" customWidth="1"/>
    <col min="16136" max="16136" width="4.28515625" style="1" customWidth="1"/>
    <col min="16137" max="16137" width="10.42578125" style="1" customWidth="1"/>
    <col min="16138" max="16138" width="9.85546875" style="1" customWidth="1"/>
    <col min="16139" max="16139" width="11.28515625" style="1" customWidth="1"/>
    <col min="16140" max="16140" width="11.140625" style="1" customWidth="1"/>
    <col min="16141" max="16384" width="11.42578125" style="1"/>
  </cols>
  <sheetData>
    <row r="1" spans="1:12" ht="21.95" customHeight="1" thickBot="1">
      <c r="A1" s="44" t="s">
        <v>205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>
      <c r="A2" s="45" t="s">
        <v>0</v>
      </c>
      <c r="B2" s="46"/>
      <c r="C2" s="46"/>
      <c r="D2" s="47" t="s">
        <v>1</v>
      </c>
      <c r="E2" s="49" t="s">
        <v>2</v>
      </c>
      <c r="F2" s="49"/>
      <c r="G2" s="33"/>
      <c r="H2" s="33"/>
      <c r="I2" s="33"/>
      <c r="J2" s="50" t="s">
        <v>3</v>
      </c>
      <c r="K2" s="51"/>
      <c r="L2" s="52"/>
    </row>
    <row r="3" spans="1:12">
      <c r="A3" s="41"/>
      <c r="B3" s="40"/>
      <c r="C3" s="40"/>
      <c r="D3" s="48"/>
      <c r="E3" s="42"/>
      <c r="F3" s="42"/>
      <c r="G3" s="32"/>
      <c r="H3" s="32"/>
      <c r="I3" s="32"/>
      <c r="J3" s="53"/>
      <c r="K3" s="53"/>
      <c r="L3" s="54"/>
    </row>
    <row r="4" spans="1:12">
      <c r="A4" s="39" t="s">
        <v>4</v>
      </c>
      <c r="B4" s="40"/>
      <c r="C4" s="40"/>
      <c r="D4" s="42" t="s">
        <v>5</v>
      </c>
      <c r="E4" s="42" t="s">
        <v>6</v>
      </c>
      <c r="F4" s="42"/>
      <c r="G4" s="32"/>
      <c r="H4" s="32"/>
      <c r="I4" s="32"/>
      <c r="J4" s="42" t="s">
        <v>7</v>
      </c>
      <c r="K4" s="40"/>
      <c r="L4" s="43"/>
    </row>
    <row r="5" spans="1:12">
      <c r="A5" s="41"/>
      <c r="B5" s="40"/>
      <c r="C5" s="40"/>
      <c r="D5" s="40"/>
      <c r="E5" s="42"/>
      <c r="F5" s="42"/>
      <c r="G5" s="32"/>
      <c r="H5" s="32"/>
      <c r="I5" s="32"/>
      <c r="J5" s="40"/>
      <c r="K5" s="40"/>
      <c r="L5" s="43"/>
    </row>
    <row r="6" spans="1:12">
      <c r="A6" s="39" t="s">
        <v>8</v>
      </c>
      <c r="B6" s="40"/>
      <c r="C6" s="40"/>
      <c r="D6" s="42" t="s">
        <v>9</v>
      </c>
      <c r="E6" s="42" t="s">
        <v>10</v>
      </c>
      <c r="F6" s="42"/>
      <c r="G6" s="32"/>
      <c r="H6" s="32"/>
      <c r="I6" s="32"/>
      <c r="J6" s="42"/>
      <c r="K6" s="40"/>
      <c r="L6" s="43"/>
    </row>
    <row r="7" spans="1:12">
      <c r="A7" s="41"/>
      <c r="B7" s="40"/>
      <c r="C7" s="40"/>
      <c r="D7" s="40"/>
      <c r="E7" s="42"/>
      <c r="F7" s="42"/>
      <c r="G7" s="32"/>
      <c r="H7" s="32"/>
      <c r="I7" s="32"/>
      <c r="J7" s="40"/>
      <c r="K7" s="40"/>
      <c r="L7" s="43"/>
    </row>
    <row r="8" spans="1:12">
      <c r="A8" s="39" t="s">
        <v>11</v>
      </c>
      <c r="B8" s="40"/>
      <c r="C8" s="40"/>
      <c r="D8" s="42"/>
      <c r="E8" s="42" t="s">
        <v>12</v>
      </c>
      <c r="F8" s="42"/>
      <c r="G8" s="32"/>
      <c r="H8" s="32"/>
      <c r="I8" s="32"/>
      <c r="J8" s="42" t="s">
        <v>13</v>
      </c>
      <c r="K8" s="40"/>
      <c r="L8" s="43"/>
    </row>
    <row r="9" spans="1:12" ht="13.5" thickBot="1">
      <c r="A9" s="55"/>
      <c r="B9" s="56"/>
      <c r="C9" s="56"/>
      <c r="D9" s="56"/>
      <c r="E9" s="57"/>
      <c r="F9" s="57"/>
      <c r="G9" s="34"/>
      <c r="H9" s="34"/>
      <c r="I9" s="34"/>
      <c r="J9" s="56"/>
      <c r="K9" s="56"/>
      <c r="L9" s="58"/>
    </row>
    <row r="10" spans="1:12" ht="24.75" customHeight="1" thickBot="1">
      <c r="A10" s="2" t="s">
        <v>14</v>
      </c>
      <c r="B10" s="2" t="s">
        <v>15</v>
      </c>
      <c r="C10" s="2" t="s">
        <v>16</v>
      </c>
      <c r="D10" s="2" t="s">
        <v>17</v>
      </c>
      <c r="E10" s="3" t="s">
        <v>18</v>
      </c>
      <c r="F10" s="3" t="s">
        <v>211</v>
      </c>
      <c r="G10" s="3" t="s">
        <v>206</v>
      </c>
      <c r="H10" s="3" t="s">
        <v>207</v>
      </c>
      <c r="I10" s="3" t="s">
        <v>208</v>
      </c>
      <c r="J10" s="2" t="s">
        <v>19</v>
      </c>
      <c r="K10" s="4" t="s">
        <v>20</v>
      </c>
      <c r="L10" s="4" t="s">
        <v>21</v>
      </c>
    </row>
    <row r="11" spans="1:12">
      <c r="A11" s="5" t="s">
        <v>22</v>
      </c>
      <c r="B11" s="6" t="s">
        <v>23</v>
      </c>
      <c r="C11" s="6"/>
      <c r="D11" s="6" t="s">
        <v>24</v>
      </c>
      <c r="E11" s="7" t="s">
        <v>22</v>
      </c>
      <c r="F11" s="7" t="s">
        <v>22</v>
      </c>
      <c r="G11" s="7"/>
      <c r="H11" s="7"/>
      <c r="I11" s="7"/>
      <c r="J11" s="8" t="s">
        <v>22</v>
      </c>
      <c r="K11" s="8" t="s">
        <v>22</v>
      </c>
      <c r="L11" s="9">
        <v>0</v>
      </c>
    </row>
    <row r="12" spans="1:12">
      <c r="A12" s="10" t="s">
        <v>22</v>
      </c>
      <c r="B12" s="11" t="s">
        <v>22</v>
      </c>
      <c r="C12" s="11" t="s">
        <v>25</v>
      </c>
      <c r="D12" s="11" t="s">
        <v>26</v>
      </c>
      <c r="E12" s="12" t="s">
        <v>22</v>
      </c>
      <c r="F12" s="12" t="s">
        <v>22</v>
      </c>
      <c r="G12" s="12"/>
      <c r="H12" s="12"/>
      <c r="I12" s="12"/>
      <c r="J12" s="13" t="s">
        <v>22</v>
      </c>
      <c r="K12" s="13" t="s">
        <v>22</v>
      </c>
      <c r="L12" s="14">
        <v>0</v>
      </c>
    </row>
    <row r="13" spans="1:12">
      <c r="A13" s="15" t="s">
        <v>27</v>
      </c>
      <c r="B13" s="16" t="s">
        <v>23</v>
      </c>
      <c r="C13" s="16" t="s">
        <v>28</v>
      </c>
      <c r="D13" s="16" t="s">
        <v>29</v>
      </c>
      <c r="E13" s="17" t="s">
        <v>30</v>
      </c>
      <c r="F13" s="17"/>
      <c r="G13" s="17"/>
      <c r="H13" s="17"/>
      <c r="I13" s="17"/>
      <c r="J13" s="18">
        <v>0.37</v>
      </c>
      <c r="K13" s="19">
        <v>0</v>
      </c>
      <c r="L13" s="20">
        <v>0</v>
      </c>
    </row>
    <row r="14" spans="1:12">
      <c r="A14" s="15" t="s">
        <v>31</v>
      </c>
      <c r="B14" s="16" t="s">
        <v>23</v>
      </c>
      <c r="C14" s="16" t="s">
        <v>32</v>
      </c>
      <c r="D14" s="16" t="s">
        <v>33</v>
      </c>
      <c r="E14" s="17" t="s">
        <v>34</v>
      </c>
      <c r="F14" s="17"/>
      <c r="G14" s="17"/>
      <c r="H14" s="17"/>
      <c r="I14" s="17"/>
      <c r="J14" s="18">
        <v>693</v>
      </c>
      <c r="K14" s="19">
        <v>0</v>
      </c>
      <c r="L14" s="20">
        <v>0</v>
      </c>
    </row>
    <row r="15" spans="1:12">
      <c r="A15" s="15" t="s">
        <v>35</v>
      </c>
      <c r="B15" s="16" t="s">
        <v>23</v>
      </c>
      <c r="C15" s="16" t="s">
        <v>36</v>
      </c>
      <c r="D15" s="16" t="s">
        <v>37</v>
      </c>
      <c r="E15" s="17" t="s">
        <v>38</v>
      </c>
      <c r="F15" s="17"/>
      <c r="G15" s="17"/>
      <c r="H15" s="17"/>
      <c r="I15" s="17"/>
      <c r="J15" s="18">
        <v>7</v>
      </c>
      <c r="K15" s="19">
        <v>0</v>
      </c>
      <c r="L15" s="20">
        <v>0</v>
      </c>
    </row>
    <row r="16" spans="1:12">
      <c r="A16" s="15" t="s">
        <v>39</v>
      </c>
      <c r="B16" s="16" t="s">
        <v>23</v>
      </c>
      <c r="C16" s="16" t="s">
        <v>40</v>
      </c>
      <c r="D16" s="16" t="s">
        <v>41</v>
      </c>
      <c r="E16" s="17" t="s">
        <v>38</v>
      </c>
      <c r="F16" s="17"/>
      <c r="G16" s="17"/>
      <c r="H16" s="17"/>
      <c r="I16" s="17"/>
      <c r="J16" s="18">
        <v>7</v>
      </c>
      <c r="K16" s="19">
        <v>0</v>
      </c>
      <c r="L16" s="20">
        <v>0</v>
      </c>
    </row>
    <row r="17" spans="1:12">
      <c r="A17" s="15" t="s">
        <v>42</v>
      </c>
      <c r="B17" s="16" t="s">
        <v>23</v>
      </c>
      <c r="C17" s="16" t="s">
        <v>43</v>
      </c>
      <c r="D17" s="16" t="s">
        <v>44</v>
      </c>
      <c r="E17" s="17" t="s">
        <v>34</v>
      </c>
      <c r="F17" s="17"/>
      <c r="G17" s="17"/>
      <c r="H17" s="17"/>
      <c r="I17" s="17"/>
      <c r="J17" s="18">
        <v>693</v>
      </c>
      <c r="K17" s="19">
        <v>0</v>
      </c>
      <c r="L17" s="20">
        <v>0</v>
      </c>
    </row>
    <row r="18" spans="1:12">
      <c r="A18" s="10" t="s">
        <v>22</v>
      </c>
      <c r="B18" s="11" t="s">
        <v>22</v>
      </c>
      <c r="C18" s="11" t="s">
        <v>45</v>
      </c>
      <c r="D18" s="11" t="s">
        <v>46</v>
      </c>
      <c r="E18" s="12" t="s">
        <v>22</v>
      </c>
      <c r="F18" s="12" t="s">
        <v>22</v>
      </c>
      <c r="G18" s="12"/>
      <c r="H18" s="12"/>
      <c r="I18" s="12"/>
      <c r="J18" s="21" t="s">
        <v>22</v>
      </c>
      <c r="K18" s="13" t="s">
        <v>22</v>
      </c>
      <c r="L18" s="14">
        <v>0</v>
      </c>
    </row>
    <row r="19" spans="1:12">
      <c r="A19" s="15" t="s">
        <v>47</v>
      </c>
      <c r="B19" s="16" t="s">
        <v>23</v>
      </c>
      <c r="C19" s="16" t="s">
        <v>48</v>
      </c>
      <c r="D19" s="16" t="s">
        <v>49</v>
      </c>
      <c r="E19" s="17" t="s">
        <v>50</v>
      </c>
      <c r="F19" s="17"/>
      <c r="G19" s="17"/>
      <c r="H19" s="17"/>
      <c r="I19" s="17"/>
      <c r="J19" s="18">
        <v>1288.3</v>
      </c>
      <c r="K19" s="19">
        <v>0</v>
      </c>
      <c r="L19" s="20">
        <v>0</v>
      </c>
    </row>
    <row r="20" spans="1:12">
      <c r="A20" s="15" t="s">
        <v>51</v>
      </c>
      <c r="B20" s="16" t="s">
        <v>23</v>
      </c>
      <c r="C20" s="16" t="s">
        <v>52</v>
      </c>
      <c r="D20" s="16" t="s">
        <v>53</v>
      </c>
      <c r="E20" s="17" t="s">
        <v>50</v>
      </c>
      <c r="F20" s="17"/>
      <c r="G20" s="17"/>
      <c r="H20" s="17"/>
      <c r="I20" s="17"/>
      <c r="J20" s="18">
        <v>47.7</v>
      </c>
      <c r="K20" s="19">
        <v>0</v>
      </c>
      <c r="L20" s="20">
        <v>0</v>
      </c>
    </row>
    <row r="21" spans="1:12">
      <c r="A21" s="15" t="s">
        <v>54</v>
      </c>
      <c r="B21" s="16" t="s">
        <v>23</v>
      </c>
      <c r="C21" s="16" t="s">
        <v>55</v>
      </c>
      <c r="D21" s="16" t="s">
        <v>56</v>
      </c>
      <c r="E21" s="17" t="s">
        <v>50</v>
      </c>
      <c r="F21" s="17"/>
      <c r="G21" s="17"/>
      <c r="H21" s="17"/>
      <c r="I21" s="17"/>
      <c r="J21" s="18">
        <v>513</v>
      </c>
      <c r="K21" s="19">
        <v>0</v>
      </c>
      <c r="L21" s="20">
        <v>0</v>
      </c>
    </row>
    <row r="22" spans="1:12">
      <c r="A22" s="15" t="s">
        <v>57</v>
      </c>
      <c r="B22" s="16" t="s">
        <v>23</v>
      </c>
      <c r="C22" s="16" t="s">
        <v>58</v>
      </c>
      <c r="D22" s="16" t="s">
        <v>59</v>
      </c>
      <c r="E22" s="17" t="s">
        <v>50</v>
      </c>
      <c r="F22" s="17"/>
      <c r="G22" s="17"/>
      <c r="H22" s="17"/>
      <c r="I22" s="17"/>
      <c r="J22" s="18">
        <v>256.5</v>
      </c>
      <c r="K22" s="19">
        <v>0</v>
      </c>
      <c r="L22" s="20">
        <v>0</v>
      </c>
    </row>
    <row r="23" spans="1:12">
      <c r="A23" s="10" t="s">
        <v>22</v>
      </c>
      <c r="B23" s="11" t="s">
        <v>22</v>
      </c>
      <c r="C23" s="11" t="s">
        <v>60</v>
      </c>
      <c r="D23" s="11" t="s">
        <v>61</v>
      </c>
      <c r="E23" s="12" t="s">
        <v>22</v>
      </c>
      <c r="F23" s="12" t="s">
        <v>22</v>
      </c>
      <c r="G23" s="12"/>
      <c r="H23" s="12"/>
      <c r="I23" s="12"/>
      <c r="J23" s="21" t="s">
        <v>22</v>
      </c>
      <c r="K23" s="13" t="s">
        <v>22</v>
      </c>
      <c r="L23" s="14">
        <v>0</v>
      </c>
    </row>
    <row r="24" spans="1:12" ht="25.5" customHeight="1">
      <c r="A24" s="15" t="s">
        <v>62</v>
      </c>
      <c r="B24" s="16" t="s">
        <v>23</v>
      </c>
      <c r="C24" s="16" t="s">
        <v>63</v>
      </c>
      <c r="D24" s="22" t="s">
        <v>64</v>
      </c>
      <c r="E24" s="17" t="s">
        <v>50</v>
      </c>
      <c r="F24" s="17"/>
      <c r="G24" s="17"/>
      <c r="H24" s="17"/>
      <c r="I24" s="17"/>
      <c r="J24" s="18">
        <v>104</v>
      </c>
      <c r="K24" s="19">
        <v>0</v>
      </c>
      <c r="L24" s="20">
        <v>0</v>
      </c>
    </row>
    <row r="25" spans="1:12">
      <c r="A25" s="15" t="s">
        <v>25</v>
      </c>
      <c r="B25" s="16" t="s">
        <v>23</v>
      </c>
      <c r="C25" s="16" t="s">
        <v>65</v>
      </c>
      <c r="D25" s="16" t="s">
        <v>66</v>
      </c>
      <c r="E25" s="17" t="s">
        <v>50</v>
      </c>
      <c r="F25" s="17"/>
      <c r="G25" s="17"/>
      <c r="H25" s="17"/>
      <c r="I25" s="17"/>
      <c r="J25" s="18">
        <v>52</v>
      </c>
      <c r="K25" s="19">
        <v>0</v>
      </c>
      <c r="L25" s="20">
        <v>0</v>
      </c>
    </row>
    <row r="26" spans="1:12">
      <c r="A26" s="15" t="s">
        <v>45</v>
      </c>
      <c r="B26" s="16" t="s">
        <v>23</v>
      </c>
      <c r="C26" s="16" t="s">
        <v>67</v>
      </c>
      <c r="D26" s="16" t="s">
        <v>68</v>
      </c>
      <c r="E26" s="17" t="s">
        <v>50</v>
      </c>
      <c r="F26" s="17"/>
      <c r="G26" s="17"/>
      <c r="H26" s="17"/>
      <c r="I26" s="17"/>
      <c r="J26" s="18">
        <v>51</v>
      </c>
      <c r="K26" s="19">
        <v>0</v>
      </c>
      <c r="L26" s="20">
        <v>0</v>
      </c>
    </row>
    <row r="27" spans="1:12">
      <c r="A27" s="10" t="s">
        <v>22</v>
      </c>
      <c r="B27" s="11" t="s">
        <v>22</v>
      </c>
      <c r="C27" s="11" t="s">
        <v>69</v>
      </c>
      <c r="D27" s="11" t="s">
        <v>70</v>
      </c>
      <c r="E27" s="12" t="s">
        <v>22</v>
      </c>
      <c r="F27" s="12" t="s">
        <v>22</v>
      </c>
      <c r="G27" s="12"/>
      <c r="H27" s="12"/>
      <c r="I27" s="12"/>
      <c r="J27" s="21" t="s">
        <v>22</v>
      </c>
      <c r="K27" s="13" t="s">
        <v>22</v>
      </c>
      <c r="L27" s="14">
        <v>0</v>
      </c>
    </row>
    <row r="28" spans="1:12">
      <c r="A28" s="15" t="s">
        <v>60</v>
      </c>
      <c r="B28" s="16" t="s">
        <v>23</v>
      </c>
      <c r="C28" s="16" t="s">
        <v>71</v>
      </c>
      <c r="D28" s="16" t="s">
        <v>72</v>
      </c>
      <c r="E28" s="17" t="s">
        <v>38</v>
      </c>
      <c r="F28" s="12"/>
      <c r="G28" s="12"/>
      <c r="H28" s="12"/>
      <c r="I28" s="12"/>
      <c r="J28" s="23">
        <v>7</v>
      </c>
      <c r="K28" s="19">
        <v>0</v>
      </c>
      <c r="L28" s="20">
        <v>0</v>
      </c>
    </row>
    <row r="29" spans="1:12">
      <c r="A29" s="15" t="s">
        <v>73</v>
      </c>
      <c r="B29" s="16" t="s">
        <v>23</v>
      </c>
      <c r="C29" s="16" t="s">
        <v>74</v>
      </c>
      <c r="D29" s="16" t="s">
        <v>75</v>
      </c>
      <c r="E29" s="17" t="s">
        <v>38</v>
      </c>
      <c r="F29" s="12"/>
      <c r="G29" s="12"/>
      <c r="H29" s="12"/>
      <c r="I29" s="12"/>
      <c r="J29" s="23">
        <v>7</v>
      </c>
      <c r="K29" s="19">
        <v>0</v>
      </c>
      <c r="L29" s="20">
        <v>0</v>
      </c>
    </row>
    <row r="30" spans="1:12">
      <c r="A30" s="15" t="s">
        <v>76</v>
      </c>
      <c r="B30" s="16" t="s">
        <v>23</v>
      </c>
      <c r="C30" s="16" t="s">
        <v>77</v>
      </c>
      <c r="D30" s="16" t="s">
        <v>78</v>
      </c>
      <c r="E30" s="17" t="s">
        <v>38</v>
      </c>
      <c r="F30" s="12"/>
      <c r="G30" s="12"/>
      <c r="H30" s="12"/>
      <c r="I30" s="12"/>
      <c r="J30" s="23">
        <v>7</v>
      </c>
      <c r="K30" s="19">
        <v>0</v>
      </c>
      <c r="L30" s="20">
        <v>0</v>
      </c>
    </row>
    <row r="31" spans="1:12">
      <c r="A31" s="15" t="s">
        <v>69</v>
      </c>
      <c r="B31" s="16" t="s">
        <v>23</v>
      </c>
      <c r="C31" s="16" t="s">
        <v>79</v>
      </c>
      <c r="D31" s="16" t="s">
        <v>80</v>
      </c>
      <c r="E31" s="17" t="s">
        <v>50</v>
      </c>
      <c r="F31" s="17"/>
      <c r="G31" s="17"/>
      <c r="H31" s="17"/>
      <c r="I31" s="17"/>
      <c r="J31" s="18">
        <v>1288.3</v>
      </c>
      <c r="K31" s="19">
        <v>0</v>
      </c>
      <c r="L31" s="20">
        <v>0</v>
      </c>
    </row>
    <row r="32" spans="1:12">
      <c r="A32" s="15" t="s">
        <v>81</v>
      </c>
      <c r="B32" s="16" t="s">
        <v>23</v>
      </c>
      <c r="C32" s="16" t="s">
        <v>82</v>
      </c>
      <c r="D32" s="16" t="s">
        <v>83</v>
      </c>
      <c r="E32" s="17" t="s">
        <v>50</v>
      </c>
      <c r="F32" s="17"/>
      <c r="G32" s="17"/>
      <c r="H32" s="17"/>
      <c r="I32" s="17"/>
      <c r="J32" s="18">
        <v>580</v>
      </c>
      <c r="K32" s="19">
        <v>0</v>
      </c>
      <c r="L32" s="20">
        <v>0</v>
      </c>
    </row>
    <row r="33" spans="1:12">
      <c r="A33" s="15" t="s">
        <v>84</v>
      </c>
      <c r="B33" s="16" t="s">
        <v>23</v>
      </c>
      <c r="C33" s="16" t="s">
        <v>85</v>
      </c>
      <c r="D33" s="16" t="s">
        <v>86</v>
      </c>
      <c r="E33" s="17" t="s">
        <v>50</v>
      </c>
      <c r="F33" s="17"/>
      <c r="G33" s="17"/>
      <c r="H33" s="17"/>
      <c r="I33" s="17"/>
      <c r="J33" s="18">
        <v>1288.3</v>
      </c>
      <c r="K33" s="19">
        <v>0</v>
      </c>
      <c r="L33" s="20">
        <v>0</v>
      </c>
    </row>
    <row r="34" spans="1:12">
      <c r="A34" s="10" t="s">
        <v>22</v>
      </c>
      <c r="B34" s="11" t="s">
        <v>22</v>
      </c>
      <c r="C34" s="11" t="s">
        <v>81</v>
      </c>
      <c r="D34" s="11" t="s">
        <v>87</v>
      </c>
      <c r="E34" s="12" t="s">
        <v>22</v>
      </c>
      <c r="F34" s="12" t="s">
        <v>22</v>
      </c>
      <c r="G34" s="12"/>
      <c r="H34" s="12"/>
      <c r="I34" s="12"/>
      <c r="J34" s="21" t="s">
        <v>22</v>
      </c>
      <c r="K34" s="13" t="s">
        <v>22</v>
      </c>
      <c r="L34" s="14">
        <v>0</v>
      </c>
    </row>
    <row r="35" spans="1:12">
      <c r="A35" s="15" t="s">
        <v>88</v>
      </c>
      <c r="B35" s="16" t="s">
        <v>23</v>
      </c>
      <c r="C35" s="16" t="s">
        <v>89</v>
      </c>
      <c r="D35" s="16" t="s">
        <v>90</v>
      </c>
      <c r="E35" s="17" t="s">
        <v>50</v>
      </c>
      <c r="F35" s="17"/>
      <c r="G35" s="17"/>
      <c r="H35" s="17"/>
      <c r="I35" s="17"/>
      <c r="J35" s="18">
        <v>1868.3</v>
      </c>
      <c r="K35" s="19">
        <v>0</v>
      </c>
      <c r="L35" s="20">
        <v>0</v>
      </c>
    </row>
    <row r="36" spans="1:12">
      <c r="A36" s="15" t="s">
        <v>91</v>
      </c>
      <c r="B36" s="16" t="s">
        <v>23</v>
      </c>
      <c r="C36" s="16" t="s">
        <v>92</v>
      </c>
      <c r="D36" s="16" t="s">
        <v>93</v>
      </c>
      <c r="E36" s="17" t="s">
        <v>50</v>
      </c>
      <c r="F36" s="17"/>
      <c r="G36" s="17"/>
      <c r="H36" s="17"/>
      <c r="I36" s="17"/>
      <c r="J36" s="18">
        <v>88</v>
      </c>
      <c r="K36" s="19">
        <v>0</v>
      </c>
      <c r="L36" s="20">
        <v>0</v>
      </c>
    </row>
    <row r="37" spans="1:12">
      <c r="A37" s="10" t="s">
        <v>22</v>
      </c>
      <c r="B37" s="11" t="s">
        <v>22</v>
      </c>
      <c r="C37" s="11" t="s">
        <v>84</v>
      </c>
      <c r="D37" s="11" t="s">
        <v>94</v>
      </c>
      <c r="E37" s="12" t="s">
        <v>22</v>
      </c>
      <c r="F37" s="12" t="s">
        <v>22</v>
      </c>
      <c r="G37" s="12"/>
      <c r="H37" s="12"/>
      <c r="I37" s="12"/>
      <c r="J37" s="21" t="s">
        <v>22</v>
      </c>
      <c r="K37" s="13" t="s">
        <v>22</v>
      </c>
      <c r="L37" s="14">
        <v>0</v>
      </c>
    </row>
    <row r="38" spans="1:12">
      <c r="A38" s="15" t="s">
        <v>95</v>
      </c>
      <c r="B38" s="16" t="s">
        <v>23</v>
      </c>
      <c r="C38" s="16" t="s">
        <v>96</v>
      </c>
      <c r="D38" s="16" t="s">
        <v>97</v>
      </c>
      <c r="E38" s="17" t="s">
        <v>34</v>
      </c>
      <c r="F38" s="17"/>
      <c r="G38" s="17"/>
      <c r="H38" s="17"/>
      <c r="I38" s="17"/>
      <c r="J38" s="18">
        <v>4591</v>
      </c>
      <c r="K38" s="19">
        <v>0</v>
      </c>
      <c r="L38" s="20">
        <v>0</v>
      </c>
    </row>
    <row r="39" spans="1:12" hidden="1">
      <c r="A39" s="15" t="s">
        <v>98</v>
      </c>
      <c r="B39" s="16" t="s">
        <v>23</v>
      </c>
      <c r="C39" s="16" t="s">
        <v>99</v>
      </c>
      <c r="D39" s="16" t="s">
        <v>100</v>
      </c>
      <c r="E39" s="17" t="s">
        <v>34</v>
      </c>
      <c r="F39" s="17"/>
      <c r="G39" s="17"/>
      <c r="H39" s="17"/>
      <c r="I39" s="17"/>
      <c r="J39" s="18">
        <v>0</v>
      </c>
      <c r="K39" s="19">
        <v>0</v>
      </c>
      <c r="L39" s="20">
        <v>0</v>
      </c>
    </row>
    <row r="40" spans="1:12" hidden="1">
      <c r="A40" s="15" t="s">
        <v>101</v>
      </c>
      <c r="B40" s="16" t="s">
        <v>23</v>
      </c>
      <c r="C40" s="16" t="s">
        <v>102</v>
      </c>
      <c r="D40" s="16" t="s">
        <v>103</v>
      </c>
      <c r="E40" s="17" t="s">
        <v>34</v>
      </c>
      <c r="F40" s="17"/>
      <c r="G40" s="17"/>
      <c r="H40" s="17"/>
      <c r="I40" s="17"/>
      <c r="J40" s="18">
        <v>0</v>
      </c>
      <c r="K40" s="19">
        <v>0</v>
      </c>
      <c r="L40" s="20">
        <v>0</v>
      </c>
    </row>
    <row r="41" spans="1:12" hidden="1">
      <c r="A41" s="10" t="s">
        <v>22</v>
      </c>
      <c r="B41" s="11" t="s">
        <v>22</v>
      </c>
      <c r="C41" s="11"/>
      <c r="D41" s="11" t="s">
        <v>104</v>
      </c>
      <c r="E41" s="12" t="s">
        <v>22</v>
      </c>
      <c r="F41" s="12" t="s">
        <v>22</v>
      </c>
      <c r="G41" s="12"/>
      <c r="H41" s="12"/>
      <c r="I41" s="12"/>
      <c r="J41" s="21" t="s">
        <v>22</v>
      </c>
      <c r="K41" s="13" t="s">
        <v>22</v>
      </c>
      <c r="L41" s="14">
        <v>0</v>
      </c>
    </row>
    <row r="42" spans="1:12" hidden="1">
      <c r="A42" s="15" t="s">
        <v>105</v>
      </c>
      <c r="B42" s="16" t="s">
        <v>23</v>
      </c>
      <c r="C42" s="16" t="s">
        <v>106</v>
      </c>
      <c r="D42" s="16" t="s">
        <v>107</v>
      </c>
      <c r="E42" s="17" t="s">
        <v>108</v>
      </c>
      <c r="F42" s="17"/>
      <c r="G42" s="17"/>
      <c r="H42" s="17"/>
      <c r="I42" s="17"/>
      <c r="J42" s="18">
        <v>0</v>
      </c>
      <c r="K42" s="19">
        <v>0</v>
      </c>
      <c r="L42" s="20">
        <v>0</v>
      </c>
    </row>
    <row r="43" spans="1:12">
      <c r="A43" s="10" t="s">
        <v>22</v>
      </c>
      <c r="B43" s="11" t="s">
        <v>109</v>
      </c>
      <c r="C43" s="11"/>
      <c r="D43" s="11" t="s">
        <v>110</v>
      </c>
      <c r="E43" s="12" t="s">
        <v>22</v>
      </c>
      <c r="F43" s="12" t="s">
        <v>22</v>
      </c>
      <c r="G43" s="12"/>
      <c r="H43" s="12"/>
      <c r="I43" s="12"/>
      <c r="J43" s="21" t="s">
        <v>22</v>
      </c>
      <c r="K43" s="13" t="s">
        <v>22</v>
      </c>
      <c r="L43" s="14">
        <f>L44+L47+L51+L57</f>
        <v>3828.5300099999999</v>
      </c>
    </row>
    <row r="44" spans="1:12">
      <c r="A44" s="10" t="s">
        <v>22</v>
      </c>
      <c r="B44" s="11" t="s">
        <v>22</v>
      </c>
      <c r="C44" s="11" t="s">
        <v>111</v>
      </c>
      <c r="D44" s="11" t="s">
        <v>112</v>
      </c>
      <c r="E44" s="12" t="s">
        <v>22</v>
      </c>
      <c r="F44" s="12" t="s">
        <v>22</v>
      </c>
      <c r="G44" s="12"/>
      <c r="H44" s="12"/>
      <c r="I44" s="12"/>
      <c r="J44" s="21" t="s">
        <v>22</v>
      </c>
      <c r="K44" s="13" t="s">
        <v>22</v>
      </c>
      <c r="L44" s="14">
        <f>SUM(L45:L46)</f>
        <v>2845.8690799999999</v>
      </c>
    </row>
    <row r="45" spans="1:12" ht="25.5">
      <c r="A45" s="15" t="s">
        <v>98</v>
      </c>
      <c r="B45" s="16" t="s">
        <v>109</v>
      </c>
      <c r="C45" s="16" t="s">
        <v>113</v>
      </c>
      <c r="D45" s="22" t="s">
        <v>114</v>
      </c>
      <c r="E45" s="17" t="s">
        <v>34</v>
      </c>
      <c r="F45" s="17"/>
      <c r="G45" s="17"/>
      <c r="H45" s="17"/>
      <c r="I45" s="17"/>
      <c r="J45" s="18">
        <v>4591</v>
      </c>
      <c r="K45" s="19">
        <v>0.30993999999999999</v>
      </c>
      <c r="L45" s="20">
        <f>J45*K45</f>
        <v>1422.93454</v>
      </c>
    </row>
    <row r="46" spans="1:12" ht="25.5">
      <c r="A46" s="15" t="s">
        <v>101</v>
      </c>
      <c r="B46" s="16" t="s">
        <v>109</v>
      </c>
      <c r="C46" s="16" t="s">
        <v>113</v>
      </c>
      <c r="D46" s="22" t="s">
        <v>115</v>
      </c>
      <c r="E46" s="17" t="s">
        <v>34</v>
      </c>
      <c r="F46" s="17"/>
      <c r="G46" s="17"/>
      <c r="H46" s="17"/>
      <c r="I46" s="17"/>
      <c r="J46" s="18">
        <v>4591</v>
      </c>
      <c r="K46" s="19">
        <v>0.30993999999999999</v>
      </c>
      <c r="L46" s="20">
        <f>J46*K46</f>
        <v>1422.93454</v>
      </c>
    </row>
    <row r="47" spans="1:12">
      <c r="A47" s="10" t="s">
        <v>22</v>
      </c>
      <c r="B47" s="11" t="s">
        <v>22</v>
      </c>
      <c r="C47" s="11" t="s">
        <v>116</v>
      </c>
      <c r="D47" s="11" t="s">
        <v>117</v>
      </c>
      <c r="E47" s="12" t="s">
        <v>22</v>
      </c>
      <c r="F47" s="12" t="s">
        <v>22</v>
      </c>
      <c r="G47" s="12"/>
      <c r="H47" s="12"/>
      <c r="I47" s="12"/>
      <c r="J47" s="21" t="s">
        <v>22</v>
      </c>
      <c r="K47" s="13" t="s">
        <v>22</v>
      </c>
      <c r="L47" s="14">
        <f>SUM(L48:L50)</f>
        <v>960.04166999999995</v>
      </c>
    </row>
    <row r="48" spans="1:12" ht="25.5">
      <c r="A48" s="15" t="s">
        <v>105</v>
      </c>
      <c r="B48" s="16" t="s">
        <v>109</v>
      </c>
      <c r="C48" s="16" t="s">
        <v>118</v>
      </c>
      <c r="D48" s="22" t="s">
        <v>119</v>
      </c>
      <c r="E48" s="17" t="s">
        <v>34</v>
      </c>
      <c r="F48" s="17"/>
      <c r="G48" s="17"/>
      <c r="H48" s="17"/>
      <c r="I48" s="17"/>
      <c r="J48" s="18">
        <v>4179</v>
      </c>
      <c r="K48" s="19">
        <v>1.362E-2</v>
      </c>
      <c r="L48" s="20">
        <f>J48*K48</f>
        <v>56.91798</v>
      </c>
    </row>
    <row r="49" spans="1:12" ht="25.5">
      <c r="A49" s="15" t="s">
        <v>120</v>
      </c>
      <c r="B49" s="16" t="s">
        <v>109</v>
      </c>
      <c r="C49" s="16" t="s">
        <v>121</v>
      </c>
      <c r="D49" s="22" t="s">
        <v>122</v>
      </c>
      <c r="E49" s="17" t="s">
        <v>34</v>
      </c>
      <c r="F49" s="17"/>
      <c r="G49" s="17"/>
      <c r="H49" s="17"/>
      <c r="I49" s="17"/>
      <c r="J49" s="18">
        <v>4179</v>
      </c>
      <c r="K49" s="19">
        <v>1.0070000000000001E-2</v>
      </c>
      <c r="L49" s="20">
        <f>J49*K49</f>
        <v>42.082530000000006</v>
      </c>
    </row>
    <row r="50" spans="1:12" ht="25.5">
      <c r="A50" s="15" t="s">
        <v>123</v>
      </c>
      <c r="B50" s="16" t="s">
        <v>109</v>
      </c>
      <c r="C50" s="16" t="s">
        <v>124</v>
      </c>
      <c r="D50" s="22" t="s">
        <v>125</v>
      </c>
      <c r="E50" s="17" t="s">
        <v>34</v>
      </c>
      <c r="F50" s="17"/>
      <c r="G50" s="17"/>
      <c r="H50" s="17"/>
      <c r="I50" s="17"/>
      <c r="J50" s="18">
        <v>4179</v>
      </c>
      <c r="K50" s="19">
        <v>0.20604</v>
      </c>
      <c r="L50" s="20">
        <f>J50*K50</f>
        <v>861.04115999999999</v>
      </c>
    </row>
    <row r="51" spans="1:12">
      <c r="A51" s="10" t="s">
        <v>22</v>
      </c>
      <c r="B51" s="11" t="s">
        <v>22</v>
      </c>
      <c r="C51" s="11" t="s">
        <v>126</v>
      </c>
      <c r="D51" s="11" t="s">
        <v>127</v>
      </c>
      <c r="E51" s="12" t="s">
        <v>22</v>
      </c>
      <c r="F51" s="12" t="s">
        <v>22</v>
      </c>
      <c r="G51" s="12"/>
      <c r="H51" s="12"/>
      <c r="I51" s="12"/>
      <c r="J51" s="21" t="s">
        <v>22</v>
      </c>
      <c r="K51" s="13" t="s">
        <v>22</v>
      </c>
      <c r="L51" s="14">
        <f>SUM(L52:L56)</f>
        <v>22.61486</v>
      </c>
    </row>
    <row r="52" spans="1:12">
      <c r="A52" s="15" t="s">
        <v>128</v>
      </c>
      <c r="B52" s="16" t="s">
        <v>109</v>
      </c>
      <c r="C52" s="16" t="s">
        <v>129</v>
      </c>
      <c r="D52" s="16" t="s">
        <v>130</v>
      </c>
      <c r="E52" s="17" t="s">
        <v>38</v>
      </c>
      <c r="F52" s="17"/>
      <c r="G52" s="17"/>
      <c r="H52" s="17"/>
      <c r="I52" s="17"/>
      <c r="J52" s="18">
        <v>2</v>
      </c>
      <c r="K52" s="19">
        <v>0.17213000000000001</v>
      </c>
      <c r="L52" s="20">
        <f>J52*K52</f>
        <v>0.34426000000000001</v>
      </c>
    </row>
    <row r="53" spans="1:12">
      <c r="A53" s="15" t="s">
        <v>131</v>
      </c>
      <c r="B53" s="16" t="s">
        <v>109</v>
      </c>
      <c r="C53" s="16" t="s">
        <v>132</v>
      </c>
      <c r="D53" s="16" t="s">
        <v>133</v>
      </c>
      <c r="E53" s="17" t="s">
        <v>38</v>
      </c>
      <c r="F53" s="17"/>
      <c r="G53" s="17"/>
      <c r="H53" s="17"/>
      <c r="I53" s="17"/>
      <c r="J53" s="18">
        <v>2</v>
      </c>
      <c r="K53" s="19">
        <v>0.24590000000000001</v>
      </c>
      <c r="L53" s="20">
        <f>J53*K53</f>
        <v>0.49180000000000001</v>
      </c>
    </row>
    <row r="54" spans="1:12">
      <c r="A54" s="15" t="s">
        <v>134</v>
      </c>
      <c r="B54" s="16" t="s">
        <v>135</v>
      </c>
      <c r="C54" s="24" t="s">
        <v>136</v>
      </c>
      <c r="D54" s="24" t="s">
        <v>137</v>
      </c>
      <c r="E54" s="25" t="s">
        <v>138</v>
      </c>
      <c r="F54" s="26"/>
      <c r="G54" s="26"/>
      <c r="H54" s="26"/>
      <c r="I54" s="26"/>
      <c r="J54" s="18">
        <v>6</v>
      </c>
      <c r="K54" s="19">
        <v>0.6522</v>
      </c>
      <c r="L54" s="20">
        <f>J54*K54</f>
        <v>3.9131999999999998</v>
      </c>
    </row>
    <row r="55" spans="1:12">
      <c r="A55" s="15" t="s">
        <v>139</v>
      </c>
      <c r="B55" s="16" t="s">
        <v>140</v>
      </c>
      <c r="C55" s="24" t="s">
        <v>141</v>
      </c>
      <c r="D55" s="24" t="s">
        <v>142</v>
      </c>
      <c r="E55" s="25" t="s">
        <v>38</v>
      </c>
      <c r="F55" s="26"/>
      <c r="G55" s="26"/>
      <c r="H55" s="26"/>
      <c r="I55" s="26"/>
      <c r="J55" s="18">
        <v>2</v>
      </c>
      <c r="K55" s="19">
        <v>6.4055</v>
      </c>
      <c r="L55" s="20">
        <f>J55*K55</f>
        <v>12.811</v>
      </c>
    </row>
    <row r="56" spans="1:12">
      <c r="A56" s="15" t="s">
        <v>143</v>
      </c>
      <c r="B56" s="16" t="s">
        <v>144</v>
      </c>
      <c r="C56" s="24" t="s">
        <v>145</v>
      </c>
      <c r="D56" s="24" t="s">
        <v>146</v>
      </c>
      <c r="E56" s="25" t="s">
        <v>50</v>
      </c>
      <c r="F56" s="26"/>
      <c r="G56" s="26"/>
      <c r="H56" s="26"/>
      <c r="I56" s="26"/>
      <c r="J56" s="18">
        <v>2</v>
      </c>
      <c r="K56" s="19">
        <v>2.5272999999999999</v>
      </c>
      <c r="L56" s="20">
        <f>J56*K56</f>
        <v>5.0545999999999998</v>
      </c>
    </row>
    <row r="57" spans="1:12">
      <c r="A57" s="10" t="s">
        <v>22</v>
      </c>
      <c r="B57" s="11" t="s">
        <v>22</v>
      </c>
      <c r="C57" s="11"/>
      <c r="D57" s="11" t="s">
        <v>104</v>
      </c>
      <c r="E57" s="12" t="s">
        <v>22</v>
      </c>
      <c r="F57" s="12" t="s">
        <v>22</v>
      </c>
      <c r="G57" s="12"/>
      <c r="H57" s="12"/>
      <c r="I57" s="12"/>
      <c r="J57" s="21" t="s">
        <v>22</v>
      </c>
      <c r="K57" s="13" t="s">
        <v>22</v>
      </c>
      <c r="L57" s="14">
        <f>SUM(L58:L59)</f>
        <v>4.4000000000000003E-3</v>
      </c>
    </row>
    <row r="58" spans="1:12">
      <c r="A58" s="15" t="s">
        <v>147</v>
      </c>
      <c r="B58" s="16" t="s">
        <v>109</v>
      </c>
      <c r="C58" s="16" t="s">
        <v>148</v>
      </c>
      <c r="D58" s="16" t="s">
        <v>149</v>
      </c>
      <c r="E58" s="17" t="s">
        <v>38</v>
      </c>
      <c r="F58" s="17"/>
      <c r="G58" s="17"/>
      <c r="H58" s="17"/>
      <c r="I58" s="17"/>
      <c r="J58" s="18">
        <v>2</v>
      </c>
      <c r="K58" s="19">
        <v>2.2000000000000001E-3</v>
      </c>
      <c r="L58" s="20">
        <f>J58*K58</f>
        <v>4.4000000000000003E-3</v>
      </c>
    </row>
    <row r="59" spans="1:12">
      <c r="A59" s="15" t="s">
        <v>150</v>
      </c>
      <c r="B59" s="16" t="s">
        <v>109</v>
      </c>
      <c r="C59" s="16" t="s">
        <v>151</v>
      </c>
      <c r="D59" s="16" t="s">
        <v>152</v>
      </c>
      <c r="E59" s="17" t="s">
        <v>38</v>
      </c>
      <c r="F59" s="17"/>
      <c r="G59" s="17"/>
      <c r="H59" s="17"/>
      <c r="I59" s="17"/>
      <c r="J59" s="18">
        <v>2</v>
      </c>
      <c r="K59" s="19">
        <v>0</v>
      </c>
      <c r="L59" s="20">
        <f>J59*K59</f>
        <v>0</v>
      </c>
    </row>
    <row r="60" spans="1:12">
      <c r="A60" s="15" t="s">
        <v>153</v>
      </c>
      <c r="B60" s="16" t="s">
        <v>109</v>
      </c>
      <c r="C60" s="16" t="s">
        <v>154</v>
      </c>
      <c r="D60" s="16" t="s">
        <v>155</v>
      </c>
      <c r="E60" s="17" t="s">
        <v>156</v>
      </c>
      <c r="F60" s="17"/>
      <c r="G60" s="17"/>
      <c r="H60" s="17"/>
      <c r="I60" s="17"/>
      <c r="J60" s="18">
        <f>L43</f>
        <v>3828.5300099999999</v>
      </c>
      <c r="K60" s="19">
        <v>0</v>
      </c>
      <c r="L60" s="20">
        <f>J60*K60</f>
        <v>0</v>
      </c>
    </row>
    <row r="61" spans="1:12">
      <c r="A61" s="15" t="s">
        <v>157</v>
      </c>
      <c r="B61" s="16" t="s">
        <v>109</v>
      </c>
      <c r="C61" s="16" t="s">
        <v>158</v>
      </c>
      <c r="D61" s="16" t="s">
        <v>159</v>
      </c>
      <c r="E61" s="17" t="s">
        <v>156</v>
      </c>
      <c r="F61" s="17"/>
      <c r="G61" s="17"/>
      <c r="H61" s="17"/>
      <c r="I61" s="17"/>
      <c r="J61" s="18">
        <f>L43</f>
        <v>3828.5300099999999</v>
      </c>
      <c r="K61" s="19">
        <v>0</v>
      </c>
      <c r="L61" s="20">
        <f>J61*K61</f>
        <v>0</v>
      </c>
    </row>
    <row r="62" spans="1:12">
      <c r="A62" s="10" t="s">
        <v>22</v>
      </c>
      <c r="B62" s="11" t="s">
        <v>160</v>
      </c>
      <c r="C62" s="11"/>
      <c r="D62" s="11" t="s">
        <v>161</v>
      </c>
      <c r="E62" s="12" t="s">
        <v>22</v>
      </c>
      <c r="F62" s="12" t="s">
        <v>22</v>
      </c>
      <c r="G62" s="12"/>
      <c r="H62" s="12"/>
      <c r="I62" s="12"/>
      <c r="J62" s="21" t="s">
        <v>22</v>
      </c>
      <c r="K62" s="13" t="s">
        <v>22</v>
      </c>
      <c r="L62" s="14">
        <f>L63+L67+L71+L69+L74</f>
        <v>131.46679999999998</v>
      </c>
    </row>
    <row r="63" spans="1:12">
      <c r="A63" s="10" t="s">
        <v>22</v>
      </c>
      <c r="B63" s="11" t="s">
        <v>22</v>
      </c>
      <c r="C63" s="11" t="s">
        <v>95</v>
      </c>
      <c r="D63" s="11" t="s">
        <v>162</v>
      </c>
      <c r="E63" s="12" t="s">
        <v>22</v>
      </c>
      <c r="F63" s="12" t="s">
        <v>22</v>
      </c>
      <c r="G63" s="12"/>
      <c r="H63" s="12"/>
      <c r="I63" s="12"/>
      <c r="J63" s="21" t="s">
        <v>22</v>
      </c>
      <c r="K63" s="13" t="s">
        <v>22</v>
      </c>
      <c r="L63" s="14">
        <v>0</v>
      </c>
    </row>
    <row r="64" spans="1:12">
      <c r="A64" s="15" t="s">
        <v>163</v>
      </c>
      <c r="B64" s="16" t="s">
        <v>160</v>
      </c>
      <c r="C64" s="16" t="s">
        <v>164</v>
      </c>
      <c r="D64" s="16" t="s">
        <v>165</v>
      </c>
      <c r="E64" s="17" t="s">
        <v>138</v>
      </c>
      <c r="F64" s="17"/>
      <c r="G64" s="17"/>
      <c r="H64" s="17"/>
      <c r="I64" s="17"/>
      <c r="J64" s="18">
        <v>862</v>
      </c>
      <c r="K64" s="19">
        <v>0</v>
      </c>
      <c r="L64" s="20">
        <f>J64*K64</f>
        <v>0</v>
      </c>
    </row>
    <row r="65" spans="1:12">
      <c r="A65" s="15" t="s">
        <v>166</v>
      </c>
      <c r="B65" s="16" t="s">
        <v>167</v>
      </c>
      <c r="C65" s="16"/>
      <c r="D65" s="16" t="s">
        <v>168</v>
      </c>
      <c r="E65" s="17" t="s">
        <v>156</v>
      </c>
      <c r="F65" s="17"/>
      <c r="G65" s="17"/>
      <c r="H65" s="17"/>
      <c r="I65" s="17"/>
      <c r="J65" s="18">
        <v>187</v>
      </c>
      <c r="K65" s="19">
        <v>0</v>
      </c>
      <c r="L65" s="20">
        <v>0</v>
      </c>
    </row>
    <row r="66" spans="1:12">
      <c r="A66" s="15" t="s">
        <v>169</v>
      </c>
      <c r="B66" s="16" t="s">
        <v>170</v>
      </c>
      <c r="C66" s="16"/>
      <c r="D66" s="16" t="s">
        <v>171</v>
      </c>
      <c r="E66" s="17" t="s">
        <v>156</v>
      </c>
      <c r="F66" s="17"/>
      <c r="G66" s="17"/>
      <c r="H66" s="17"/>
      <c r="I66" s="17"/>
      <c r="J66" s="18">
        <v>91.8</v>
      </c>
      <c r="K66" s="19">
        <v>0</v>
      </c>
      <c r="L66" s="20">
        <v>0</v>
      </c>
    </row>
    <row r="67" spans="1:12">
      <c r="A67" s="10" t="s">
        <v>22</v>
      </c>
      <c r="B67" s="11" t="s">
        <v>22</v>
      </c>
      <c r="C67" s="11" t="s">
        <v>172</v>
      </c>
      <c r="D67" s="11" t="s">
        <v>173</v>
      </c>
      <c r="E67" s="12" t="s">
        <v>22</v>
      </c>
      <c r="F67" s="12" t="s">
        <v>22</v>
      </c>
      <c r="G67" s="12"/>
      <c r="H67" s="12"/>
      <c r="I67" s="12"/>
      <c r="J67" s="21" t="s">
        <v>22</v>
      </c>
      <c r="K67" s="13" t="s">
        <v>22</v>
      </c>
      <c r="L67" s="14">
        <f>SUM(L68)</f>
        <v>122.40399999999998</v>
      </c>
    </row>
    <row r="68" spans="1:12">
      <c r="A68" s="15" t="s">
        <v>174</v>
      </c>
      <c r="B68" s="16" t="s">
        <v>160</v>
      </c>
      <c r="C68" s="16" t="s">
        <v>175</v>
      </c>
      <c r="D68" s="16" t="s">
        <v>176</v>
      </c>
      <c r="E68" s="17" t="s">
        <v>138</v>
      </c>
      <c r="F68" s="17"/>
      <c r="G68" s="17"/>
      <c r="H68" s="17"/>
      <c r="I68" s="17"/>
      <c r="J68" s="18">
        <v>862</v>
      </c>
      <c r="K68" s="19">
        <v>0.14199999999999999</v>
      </c>
      <c r="L68" s="20">
        <f>J68*K68</f>
        <v>122.40399999999998</v>
      </c>
    </row>
    <row r="69" spans="1:12">
      <c r="A69" s="10" t="s">
        <v>22</v>
      </c>
      <c r="B69" s="11" t="s">
        <v>22</v>
      </c>
      <c r="C69" s="11" t="s">
        <v>177</v>
      </c>
      <c r="D69" s="11" t="s">
        <v>178</v>
      </c>
      <c r="E69" s="12" t="s">
        <v>22</v>
      </c>
      <c r="F69" s="12" t="s">
        <v>22</v>
      </c>
      <c r="G69" s="12"/>
      <c r="H69" s="12"/>
      <c r="I69" s="12"/>
      <c r="J69" s="21" t="s">
        <v>22</v>
      </c>
      <c r="K69" s="13" t="s">
        <v>22</v>
      </c>
      <c r="L69" s="14">
        <f>SUM(L70)</f>
        <v>0</v>
      </c>
    </row>
    <row r="70" spans="1:12">
      <c r="A70" s="15" t="s">
        <v>179</v>
      </c>
      <c r="B70" s="16" t="s">
        <v>160</v>
      </c>
      <c r="C70" s="16" t="s">
        <v>180</v>
      </c>
      <c r="D70" s="16" t="s">
        <v>181</v>
      </c>
      <c r="E70" s="17" t="s">
        <v>138</v>
      </c>
      <c r="F70" s="17"/>
      <c r="G70" s="17"/>
      <c r="H70" s="17"/>
      <c r="I70" s="17"/>
      <c r="J70" s="18">
        <v>862</v>
      </c>
      <c r="K70" s="19">
        <v>0</v>
      </c>
      <c r="L70" s="20">
        <f>J70*K70</f>
        <v>0</v>
      </c>
    </row>
    <row r="71" spans="1:12">
      <c r="A71" s="10" t="s">
        <v>22</v>
      </c>
      <c r="B71" s="11" t="s">
        <v>22</v>
      </c>
      <c r="C71" s="11" t="s">
        <v>182</v>
      </c>
      <c r="D71" s="11" t="s">
        <v>183</v>
      </c>
      <c r="E71" s="12" t="s">
        <v>22</v>
      </c>
      <c r="F71" s="12" t="s">
        <v>22</v>
      </c>
      <c r="G71" s="12"/>
      <c r="H71" s="12"/>
      <c r="I71" s="12"/>
      <c r="J71" s="21" t="s">
        <v>22</v>
      </c>
      <c r="K71" s="13" t="s">
        <v>22</v>
      </c>
      <c r="L71" s="14">
        <f>SUM(L72:L73)</f>
        <v>8.3659999999999997</v>
      </c>
    </row>
    <row r="72" spans="1:12">
      <c r="A72" s="15" t="s">
        <v>184</v>
      </c>
      <c r="B72" s="16" t="s">
        <v>160</v>
      </c>
      <c r="C72" s="16" t="s">
        <v>185</v>
      </c>
      <c r="D72" s="16" t="s">
        <v>186</v>
      </c>
      <c r="E72" s="17" t="s">
        <v>38</v>
      </c>
      <c r="F72" s="17"/>
      <c r="G72" s="17"/>
      <c r="H72" s="17"/>
      <c r="I72" s="17"/>
      <c r="J72" s="18">
        <v>5</v>
      </c>
      <c r="K72" s="19">
        <v>1.006</v>
      </c>
      <c r="L72" s="20">
        <f>J72*K72</f>
        <v>5.03</v>
      </c>
    </row>
    <row r="73" spans="1:12">
      <c r="A73" s="15" t="s">
        <v>187</v>
      </c>
      <c r="B73" s="16" t="s">
        <v>160</v>
      </c>
      <c r="C73" s="16" t="s">
        <v>188</v>
      </c>
      <c r="D73" s="16" t="s">
        <v>189</v>
      </c>
      <c r="E73" s="17" t="s">
        <v>38</v>
      </c>
      <c r="F73" s="16"/>
      <c r="G73" s="16"/>
      <c r="H73" s="16"/>
      <c r="I73" s="16"/>
      <c r="J73" s="19">
        <v>6</v>
      </c>
      <c r="K73" s="19">
        <v>0.55600000000000005</v>
      </c>
      <c r="L73" s="20">
        <f>J73*K73</f>
        <v>3.3360000000000003</v>
      </c>
    </row>
    <row r="74" spans="1:12">
      <c r="A74" s="10" t="s">
        <v>22</v>
      </c>
      <c r="B74" s="11" t="s">
        <v>22</v>
      </c>
      <c r="C74" s="11"/>
      <c r="D74" s="11" t="s">
        <v>104</v>
      </c>
      <c r="E74" s="12" t="s">
        <v>22</v>
      </c>
      <c r="F74" s="12" t="s">
        <v>22</v>
      </c>
      <c r="G74" s="12"/>
      <c r="H74" s="12"/>
      <c r="I74" s="12"/>
      <c r="J74" s="21" t="s">
        <v>22</v>
      </c>
      <c r="K74" s="13" t="s">
        <v>22</v>
      </c>
      <c r="L74" s="14">
        <f>SUM(L75:L76)</f>
        <v>0.69680000000000009</v>
      </c>
    </row>
    <row r="75" spans="1:12">
      <c r="A75" s="15" t="s">
        <v>190</v>
      </c>
      <c r="B75" s="16" t="s">
        <v>160</v>
      </c>
      <c r="C75" s="16" t="s">
        <v>191</v>
      </c>
      <c r="D75" s="16" t="s">
        <v>192</v>
      </c>
      <c r="E75" s="17" t="s">
        <v>138</v>
      </c>
      <c r="F75" s="17"/>
      <c r="G75" s="17"/>
      <c r="H75" s="17"/>
      <c r="I75" s="17"/>
      <c r="J75" s="18">
        <v>871</v>
      </c>
      <c r="K75" s="19">
        <v>8.0000000000000004E-4</v>
      </c>
      <c r="L75" s="20">
        <f>J75*K75</f>
        <v>0.69680000000000009</v>
      </c>
    </row>
    <row r="76" spans="1:12">
      <c r="A76" s="15" t="s">
        <v>193</v>
      </c>
      <c r="B76" s="16" t="s">
        <v>160</v>
      </c>
      <c r="C76" s="16" t="s">
        <v>194</v>
      </c>
      <c r="D76" s="16" t="s">
        <v>195</v>
      </c>
      <c r="E76" s="17" t="s">
        <v>34</v>
      </c>
      <c r="F76" s="17"/>
      <c r="G76" s="17"/>
      <c r="H76" s="17"/>
      <c r="I76" s="17"/>
      <c r="J76" s="18">
        <v>1483</v>
      </c>
      <c r="K76" s="19">
        <v>0</v>
      </c>
      <c r="L76" s="20">
        <f>J76*K76</f>
        <v>0</v>
      </c>
    </row>
    <row r="77" spans="1:12">
      <c r="A77" s="15" t="s">
        <v>172</v>
      </c>
      <c r="B77" s="16" t="s">
        <v>160</v>
      </c>
      <c r="C77" s="16" t="s">
        <v>196</v>
      </c>
      <c r="D77" s="16" t="s">
        <v>197</v>
      </c>
      <c r="E77" s="17" t="s">
        <v>156</v>
      </c>
      <c r="F77" s="17"/>
      <c r="G77" s="17"/>
      <c r="H77" s="17"/>
      <c r="I77" s="17"/>
      <c r="J77" s="18">
        <f>L62</f>
        <v>131.46679999999998</v>
      </c>
      <c r="K77" s="19">
        <v>0</v>
      </c>
      <c r="L77" s="20">
        <f>J77*K77</f>
        <v>0</v>
      </c>
    </row>
    <row r="78" spans="1:12">
      <c r="A78" s="15" t="s">
        <v>198</v>
      </c>
      <c r="B78" s="16" t="s">
        <v>160</v>
      </c>
      <c r="C78" s="16" t="s">
        <v>199</v>
      </c>
      <c r="D78" s="16" t="s">
        <v>200</v>
      </c>
      <c r="E78" s="17" t="s">
        <v>156</v>
      </c>
      <c r="F78" s="17"/>
      <c r="G78" s="17"/>
      <c r="H78" s="17"/>
      <c r="I78" s="17"/>
      <c r="J78" s="18">
        <f>L62</f>
        <v>131.46679999999998</v>
      </c>
      <c r="K78" s="19">
        <v>0</v>
      </c>
      <c r="L78" s="20">
        <f>J78*K78</f>
        <v>0</v>
      </c>
    </row>
    <row r="79" spans="1:12">
      <c r="A79" s="27"/>
      <c r="B79" s="28"/>
      <c r="C79" s="28"/>
      <c r="D79" s="11" t="s">
        <v>201</v>
      </c>
      <c r="E79" s="29"/>
      <c r="F79" s="29"/>
      <c r="G79" s="29"/>
      <c r="H79" s="29"/>
      <c r="I79" s="29"/>
      <c r="J79" s="28"/>
      <c r="K79" s="28"/>
      <c r="L79" s="14">
        <v>0</v>
      </c>
    </row>
    <row r="80" spans="1:12">
      <c r="A80" s="27">
        <v>47</v>
      </c>
      <c r="B80" s="16"/>
      <c r="C80" s="16" t="s">
        <v>99</v>
      </c>
      <c r="D80" s="16" t="s">
        <v>100</v>
      </c>
      <c r="E80" s="17" t="s">
        <v>34</v>
      </c>
      <c r="F80" s="17"/>
      <c r="G80" s="17"/>
      <c r="H80" s="17"/>
      <c r="I80" s="17"/>
      <c r="J80" s="18">
        <v>477</v>
      </c>
      <c r="K80" s="19">
        <v>0</v>
      </c>
      <c r="L80" s="20">
        <v>0</v>
      </c>
    </row>
    <row r="81" spans="1:12">
      <c r="A81" s="27">
        <v>48</v>
      </c>
      <c r="B81" s="16"/>
      <c r="C81" s="16" t="s">
        <v>102</v>
      </c>
      <c r="D81" s="16" t="s">
        <v>103</v>
      </c>
      <c r="E81" s="17" t="s">
        <v>34</v>
      </c>
      <c r="F81" s="17"/>
      <c r="G81" s="17"/>
      <c r="H81" s="17"/>
      <c r="I81" s="17"/>
      <c r="J81" s="18">
        <v>477</v>
      </c>
      <c r="K81" s="19">
        <v>0</v>
      </c>
      <c r="L81" s="20">
        <v>0</v>
      </c>
    </row>
    <row r="82" spans="1:12">
      <c r="A82" s="27"/>
      <c r="B82" s="11" t="s">
        <v>22</v>
      </c>
      <c r="C82" s="11"/>
      <c r="D82" s="11" t="s">
        <v>104</v>
      </c>
      <c r="E82" s="12" t="s">
        <v>22</v>
      </c>
      <c r="F82" s="12" t="s">
        <v>22</v>
      </c>
      <c r="G82" s="12"/>
      <c r="H82" s="12"/>
      <c r="I82" s="12"/>
      <c r="J82" s="21" t="s">
        <v>22</v>
      </c>
      <c r="K82" s="13" t="s">
        <v>22</v>
      </c>
      <c r="L82" s="14">
        <v>0</v>
      </c>
    </row>
    <row r="83" spans="1:12">
      <c r="A83" s="28">
        <v>49</v>
      </c>
      <c r="B83" s="16"/>
      <c r="C83" s="16" t="s">
        <v>106</v>
      </c>
      <c r="D83" s="16" t="s">
        <v>107</v>
      </c>
      <c r="E83" s="17" t="s">
        <v>108</v>
      </c>
      <c r="F83" s="17"/>
      <c r="G83" s="17"/>
      <c r="H83" s="17"/>
      <c r="I83" s="17"/>
      <c r="J83" s="18">
        <v>10</v>
      </c>
      <c r="K83" s="19">
        <v>0</v>
      </c>
      <c r="L83" s="19">
        <v>0</v>
      </c>
    </row>
    <row r="84" spans="1:12">
      <c r="A84" s="28">
        <v>50</v>
      </c>
      <c r="B84" s="28"/>
      <c r="C84" s="28" t="s">
        <v>202</v>
      </c>
      <c r="D84" s="28" t="s">
        <v>203</v>
      </c>
      <c r="E84" s="29" t="s">
        <v>204</v>
      </c>
      <c r="F84" s="29"/>
      <c r="G84" s="29"/>
      <c r="H84" s="29"/>
      <c r="I84" s="29"/>
      <c r="J84" s="18">
        <v>54</v>
      </c>
      <c r="K84" s="19">
        <v>0</v>
      </c>
      <c r="L84" s="19">
        <v>0</v>
      </c>
    </row>
    <row r="85" spans="1:12" ht="13.5" thickBot="1">
      <c r="A85" s="30">
        <v>51</v>
      </c>
      <c r="B85" s="30"/>
      <c r="C85" s="30"/>
      <c r="D85" s="30" t="s">
        <v>209</v>
      </c>
      <c r="E85" s="30" t="s">
        <v>210</v>
      </c>
      <c r="F85" s="35"/>
      <c r="G85" s="35"/>
      <c r="H85" s="35"/>
      <c r="I85" s="35"/>
      <c r="J85" s="30">
        <v>1</v>
      </c>
      <c r="K85" s="19">
        <v>0</v>
      </c>
      <c r="L85" s="19">
        <v>0</v>
      </c>
    </row>
    <row r="86" spans="1:12" ht="13.5" thickBot="1">
      <c r="F86" s="38" t="s">
        <v>212</v>
      </c>
      <c r="G86" s="36"/>
      <c r="H86" s="36"/>
      <c r="I86" s="37"/>
    </row>
  </sheetData>
  <mergeCells count="17">
    <mergeCell ref="A6:C7"/>
    <mergeCell ref="D6:D7"/>
    <mergeCell ref="E6:F7"/>
    <mergeCell ref="J6:L7"/>
    <mergeCell ref="A8:C9"/>
    <mergeCell ref="D8:D9"/>
    <mergeCell ref="E8:F9"/>
    <mergeCell ref="J8:L9"/>
    <mergeCell ref="A4:C5"/>
    <mergeCell ref="D4:D5"/>
    <mergeCell ref="E4:F5"/>
    <mergeCell ref="J4:L5"/>
    <mergeCell ref="A1:L1"/>
    <mergeCell ref="A2:C3"/>
    <mergeCell ref="D2:D3"/>
    <mergeCell ref="E2:F3"/>
    <mergeCell ref="J2:L3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Marešová</dc:creator>
  <cp:lastModifiedBy>Vendula Marešová</cp:lastModifiedBy>
  <cp:lastPrinted>2012-10-25T09:20:10Z</cp:lastPrinted>
  <dcterms:created xsi:type="dcterms:W3CDTF">2012-07-23T12:47:41Z</dcterms:created>
  <dcterms:modified xsi:type="dcterms:W3CDTF">2012-10-25T09:20:19Z</dcterms:modified>
</cp:coreProperties>
</file>