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227"/>
  <workbookPr defaultThemeVersion="124226"/>
  <bookViews>
    <workbookView xWindow="65416" yWindow="65416" windowWidth="29040" windowHeight="15840" activeTab="0"/>
  </bookViews>
  <sheets>
    <sheet name="Dezinfekce" sheetId="1" r:id="rId1"/>
    <sheet name="Deratizace" sheetId="4" r:id="rId2"/>
    <sheet name="Dezinsekce" sheetId="5" r:id="rId3"/>
  </sheets>
  <definedNames>
    <definedName name="_xlnm.Print_Titles" localSheetId="0">'Dezinfekce'!$4:$5</definedName>
    <definedName name="_xlnm.Print_Titles" localSheetId="1">'Deratizace'!$4:$5</definedName>
    <definedName name="_xlnm.Print_Titles" localSheetId="2">'Dezinsekce'!$4:$5</definedName>
  </definedNames>
  <calcPr calcId="191029"/>
</workbook>
</file>

<file path=xl/sharedStrings.xml><?xml version="1.0" encoding="utf-8"?>
<sst xmlns="http://schemas.openxmlformats.org/spreadsheetml/2006/main" count="184" uniqueCount="57">
  <si>
    <t>Slatiňany</t>
  </si>
  <si>
    <t>bez DPH</t>
  </si>
  <si>
    <t>vč. DPH</t>
  </si>
  <si>
    <t>č.</t>
  </si>
  <si>
    <t>Kladruby nad Labem</t>
  </si>
  <si>
    <t>DPH 21 %</t>
  </si>
  <si>
    <t xml:space="preserve">
Stáje výcvik I, III, X
</t>
  </si>
  <si>
    <t xml:space="preserve">
Stáje chov II, IV, V, VI, VIII, IX
</t>
  </si>
  <si>
    <t xml:space="preserve">
Stáj plemeníků
</t>
  </si>
  <si>
    <t xml:space="preserve">
Stáj čtyrák
</t>
  </si>
  <si>
    <t xml:space="preserve">
Stáje Josefov
</t>
  </si>
  <si>
    <t xml:space="preserve">
Stáje Františkov
</t>
  </si>
  <si>
    <t xml:space="preserve">
Stáje Borek
</t>
  </si>
  <si>
    <t xml:space="preserve">
Kolotoč
</t>
  </si>
  <si>
    <t xml:space="preserve">
Stáje chov hřebčín
</t>
  </si>
  <si>
    <t xml:space="preserve">
Stáje Slavice
</t>
  </si>
  <si>
    <r>
      <t>Obchodní název produktu</t>
    </r>
    <r>
      <rPr>
        <b/>
        <sz val="10"/>
        <color rgb="FFFF0000"/>
        <rFont val="Verdana"/>
        <family val="2"/>
      </rPr>
      <t>*</t>
    </r>
  </si>
  <si>
    <t>Položka</t>
  </si>
  <si>
    <r>
      <t>Cena za</t>
    </r>
    <r>
      <rPr>
        <b/>
        <sz val="10"/>
        <color rgb="FFFF0000"/>
        <rFont val="Verdana"/>
        <family val="2"/>
      </rPr>
      <t xml:space="preserve"> 1</t>
    </r>
    <r>
      <rPr>
        <b/>
        <sz val="10"/>
        <color theme="1"/>
        <rFont val="Verdana"/>
        <family val="2"/>
      </rPr>
      <t xml:space="preserve"> aplikaci přípravku na </t>
    </r>
    <r>
      <rPr>
        <b/>
        <sz val="10"/>
        <color rgb="FFFF0000"/>
        <rFont val="Verdana"/>
        <family val="2"/>
      </rPr>
      <t>1</t>
    </r>
    <r>
      <rPr>
        <b/>
        <sz val="10"/>
        <color theme="1"/>
        <rFont val="Verdana"/>
        <family val="2"/>
      </rPr>
      <t xml:space="preserve"> m</t>
    </r>
    <r>
      <rPr>
        <b/>
        <sz val="10"/>
        <color theme="1"/>
        <rFont val="Times New Roman"/>
        <family val="1"/>
      </rPr>
      <t>²</t>
    </r>
    <r>
      <rPr>
        <b/>
        <sz val="10"/>
        <color theme="1"/>
        <rFont val="Verdana"/>
        <family val="2"/>
      </rPr>
      <t xml:space="preserve"> (bez DPH)</t>
    </r>
  </si>
  <si>
    <t>Četnost aplikace</t>
  </si>
  <si>
    <t>Předpokládaný termín aplikace</t>
  </si>
  <si>
    <t>Plocha celé položky (m²)</t>
  </si>
  <si>
    <t>Celková nabídková cena</t>
  </si>
  <si>
    <t>* Účastník je povinen vyplnit obchodní název produktu a v nabídce doložit bezpečnostní, produktový či jiný obdobný list.</t>
  </si>
  <si>
    <r>
      <t xml:space="preserve">Cena za </t>
    </r>
    <r>
      <rPr>
        <b/>
        <sz val="10"/>
        <color rgb="FFFF0000"/>
        <rFont val="Verdana"/>
        <family val="2"/>
      </rPr>
      <t>1</t>
    </r>
    <r>
      <rPr>
        <b/>
        <sz val="10"/>
        <color theme="1"/>
        <rFont val="Verdana"/>
        <family val="2"/>
      </rPr>
      <t xml:space="preserve"> aplikaci přípravku provedené na ploše celé položky</t>
    </r>
  </si>
  <si>
    <t>Dezinfekce – Podrobná specifikace předmětu plnění (Ceník)</t>
  </si>
  <si>
    <t>Deratizace – Podrobná specifikace předmětu plnění (Ceník)</t>
  </si>
  <si>
    <t>Dezinsekce – Podrobná specifikace předmětu plnění (Ceník)</t>
  </si>
  <si>
    <t>05/2023</t>
  </si>
  <si>
    <t>11/2023</t>
  </si>
  <si>
    <t>05/2024</t>
  </si>
  <si>
    <t>11/2024</t>
  </si>
  <si>
    <t>07/2023</t>
  </si>
  <si>
    <t>07/2024</t>
  </si>
  <si>
    <t>5, 7, 9, 11/2023</t>
  </si>
  <si>
    <t>1, 3, 5, 7, 9, 12/2024</t>
  </si>
  <si>
    <t xml:space="preserve">
Heřmanův Městec - kolotoč
</t>
  </si>
  <si>
    <t xml:space="preserve">
Výcviková stáj Slatiňany
</t>
  </si>
  <si>
    <t xml:space="preserve">
Kolotoč - výcviková stáj
</t>
  </si>
  <si>
    <t xml:space="preserve">
Heřmanův Městec - letní stáje
</t>
  </si>
  <si>
    <t xml:space="preserve">
Heřmanův Městec - ústřední stáje
</t>
  </si>
  <si>
    <t xml:space="preserve">
Heřmanův Městec - kruhovka
</t>
  </si>
  <si>
    <t>-</t>
  </si>
  <si>
    <t xml:space="preserve">
Rozhledna Kladruby nad Labem
</t>
  </si>
  <si>
    <t>09/2023</t>
  </si>
  <si>
    <t>08/2023</t>
  </si>
  <si>
    <t>08/2024</t>
  </si>
  <si>
    <t>09/2024</t>
  </si>
  <si>
    <t>Cena za 6 aplikací přípravku na celé položce</t>
  </si>
  <si>
    <t>Cena za celkový počet aplikací přípravku na celé položce</t>
  </si>
  <si>
    <t>Počet deratizačních boxů</t>
  </si>
  <si>
    <r>
      <t>Cena za</t>
    </r>
    <r>
      <rPr>
        <b/>
        <sz val="10"/>
        <color rgb="FFFF0000"/>
        <rFont val="Verdana"/>
        <family val="2"/>
      </rPr>
      <t xml:space="preserve"> instalaci 1</t>
    </r>
    <r>
      <rPr>
        <b/>
        <sz val="10"/>
        <color rgb="FFFF0000"/>
        <rFont val="Calibri"/>
        <family val="2"/>
      </rPr>
      <t> </t>
    </r>
    <r>
      <rPr>
        <b/>
        <sz val="10"/>
        <color rgb="FFFF0000"/>
        <rFont val="Verdana"/>
        <family val="2"/>
      </rPr>
      <t>deratizačního boxu</t>
    </r>
    <r>
      <rPr>
        <b/>
        <sz val="10"/>
        <color theme="1"/>
        <rFont val="Verdana"/>
        <family val="2"/>
      </rPr>
      <t xml:space="preserve"> (bez DPH)</t>
    </r>
  </si>
  <si>
    <r>
      <t xml:space="preserve">Cena za </t>
    </r>
    <r>
      <rPr>
        <b/>
        <sz val="10"/>
        <color rgb="FFFF0000"/>
        <rFont val="Verdana"/>
        <family val="2"/>
      </rPr>
      <t>doplnění 1 deratizačního boxu</t>
    </r>
    <r>
      <rPr>
        <b/>
        <sz val="10"/>
        <color theme="1"/>
        <rFont val="Verdana"/>
        <family val="2"/>
      </rPr>
      <t xml:space="preserve"> (bez DPH)</t>
    </r>
  </si>
  <si>
    <t>Cena za instalaci deratizačních boxů (bez DPH)</t>
  </si>
  <si>
    <t>Cena za doplnění deratizačních boxů při jedné aplikaci (bez DPH)</t>
  </si>
  <si>
    <t>Cena za celkový počet instalací deratizačních boxů
vč. aplikace dle četnosti</t>
  </si>
  <si>
    <t>Předpokládaný
termín aplikace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</si>
</sst>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name val="Verdana"/>
      <family val="2"/>
    </font>
    <font>
      <b/>
      <sz val="10"/>
      <color rgb="FFFF0000"/>
      <name val="Verdana"/>
      <family val="2"/>
    </font>
    <font>
      <b/>
      <sz val="14"/>
      <color theme="1"/>
      <name val="Verdana"/>
      <family val="2"/>
    </font>
    <font>
      <b/>
      <sz val="10"/>
      <color theme="1"/>
      <name val="Times New Roman"/>
      <family val="1"/>
    </font>
    <font>
      <sz val="8"/>
      <name val="Calibri"/>
      <family val="2"/>
      <scheme val="minor"/>
    </font>
    <font>
      <b/>
      <sz val="10"/>
      <color rgb="FFFF0000"/>
      <name val="Calibri"/>
      <family val="2"/>
    </font>
    <font>
      <b/>
      <sz val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medium"/>
      <right style="medium"/>
      <top style="medium"/>
      <bottom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/>
      <bottom style="double"/>
    </border>
    <border>
      <left/>
      <right style="thin"/>
      <top/>
      <bottom style="double"/>
    </border>
    <border>
      <left style="thin"/>
      <right style="medium"/>
      <top/>
      <bottom style="double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double"/>
    </border>
    <border>
      <left style="medium"/>
      <right style="thin"/>
      <top style="double"/>
      <bottom style="double"/>
    </border>
    <border>
      <left/>
      <right/>
      <top style="double"/>
      <bottom style="double"/>
    </border>
    <border>
      <left style="medium"/>
      <right style="medium"/>
      <top style="double"/>
      <bottom style="double"/>
    </border>
    <border>
      <left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double"/>
    </border>
    <border>
      <left/>
      <right style="medium"/>
      <top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8">
    <xf numFmtId="0" fontId="0" fillId="0" borderId="0" xfId="0"/>
    <xf numFmtId="0" fontId="4" fillId="2" borderId="1" xfId="0" applyFont="1" applyFill="1" applyBorder="1" applyAlignment="1" applyProtection="1">
      <alignment horizontal="left" vertical="center" wrapText="1" indent="1"/>
      <protection locked="0"/>
    </xf>
    <xf numFmtId="164" fontId="4" fillId="2" borderId="2" xfId="0" applyNumberFormat="1" applyFont="1" applyFill="1" applyBorder="1" applyAlignment="1" applyProtection="1">
      <alignment horizontal="right" vertical="center" indent="1"/>
      <protection locked="0"/>
    </xf>
    <xf numFmtId="164" fontId="4" fillId="2" borderId="3" xfId="0" applyNumberFormat="1" applyFont="1" applyFill="1" applyBorder="1" applyAlignment="1" applyProtection="1">
      <alignment horizontal="right" vertical="center" indent="1"/>
      <protection locked="0"/>
    </xf>
    <xf numFmtId="0" fontId="4" fillId="2" borderId="4" xfId="0" applyFont="1" applyFill="1" applyBorder="1" applyAlignment="1" applyProtection="1">
      <alignment horizontal="left" vertical="center" wrapText="1" indent="1"/>
      <protection locked="0"/>
    </xf>
    <xf numFmtId="0" fontId="4" fillId="2" borderId="5" xfId="0" applyFont="1" applyFill="1" applyBorder="1" applyAlignment="1" applyProtection="1">
      <alignment horizontal="left" vertical="center" wrapText="1" indent="1"/>
      <protection locked="0"/>
    </xf>
    <xf numFmtId="164" fontId="4" fillId="2" borderId="6" xfId="0" applyNumberFormat="1" applyFont="1" applyFill="1" applyBorder="1" applyAlignment="1" applyProtection="1">
      <alignment horizontal="right" vertical="center" indent="1"/>
      <protection locked="0"/>
    </xf>
    <xf numFmtId="0" fontId="4" fillId="2" borderId="7" xfId="0" applyFont="1" applyFill="1" applyBorder="1" applyAlignment="1" applyProtection="1">
      <alignment horizontal="left" vertical="center" wrapText="1" indent="1"/>
      <protection locked="0"/>
    </xf>
    <xf numFmtId="164" fontId="4" fillId="2" borderId="8" xfId="0" applyNumberFormat="1" applyFont="1" applyFill="1" applyBorder="1" applyAlignment="1" applyProtection="1">
      <alignment horizontal="right" vertical="center" indent="1"/>
      <protection locked="0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164" fontId="3" fillId="3" borderId="9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 wrapText="1" indent="1"/>
    </xf>
    <xf numFmtId="3" fontId="2" fillId="0" borderId="15" xfId="0" applyNumberFormat="1" applyFont="1" applyBorder="1" applyAlignment="1">
      <alignment horizontal="right" vertical="center" indent="1"/>
    </xf>
    <xf numFmtId="3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right" vertical="center" indent="1"/>
    </xf>
    <xf numFmtId="164" fontId="2" fillId="0" borderId="17" xfId="0" applyNumberFormat="1" applyFont="1" applyBorder="1" applyAlignment="1">
      <alignment horizontal="right" vertical="center" indent="1"/>
    </xf>
    <xf numFmtId="164" fontId="2" fillId="0" borderId="20" xfId="0" applyNumberFormat="1" applyFont="1" applyBorder="1" applyAlignment="1">
      <alignment horizontal="right" vertical="center" indent="1"/>
    </xf>
    <xf numFmtId="164" fontId="2" fillId="0" borderId="3" xfId="0" applyNumberFormat="1" applyFont="1" applyBorder="1" applyAlignment="1">
      <alignment horizontal="right" vertical="center" indent="1"/>
    </xf>
    <xf numFmtId="164" fontId="2" fillId="0" borderId="21" xfId="0" applyNumberFormat="1" applyFont="1" applyBorder="1" applyAlignment="1">
      <alignment horizontal="right" vertical="center" indent="1"/>
    </xf>
    <xf numFmtId="0" fontId="2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left" vertical="center" wrapText="1" indent="1"/>
    </xf>
    <xf numFmtId="3" fontId="2" fillId="0" borderId="24" xfId="0" applyNumberFormat="1" applyFont="1" applyBorder="1" applyAlignment="1">
      <alignment horizontal="right" vertical="center" indent="1"/>
    </xf>
    <xf numFmtId="3" fontId="2" fillId="0" borderId="25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right" vertical="center" inden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right" vertical="center" indent="1"/>
    </xf>
    <xf numFmtId="3" fontId="2" fillId="0" borderId="27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right" vertical="center" indent="1"/>
    </xf>
    <xf numFmtId="3" fontId="2" fillId="0" borderId="21" xfId="0" applyNumberFormat="1" applyFont="1" applyBorder="1" applyAlignment="1">
      <alignment horizontal="right" vertical="center" indent="1"/>
    </xf>
    <xf numFmtId="0" fontId="2" fillId="3" borderId="28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 wrapText="1" indent="1"/>
    </xf>
    <xf numFmtId="3" fontId="2" fillId="0" borderId="5" xfId="0" applyNumberFormat="1" applyFont="1" applyBorder="1" applyAlignment="1">
      <alignment horizontal="right" vertical="center" indent="1"/>
    </xf>
    <xf numFmtId="3" fontId="2" fillId="0" borderId="29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right" vertical="center" indent="1"/>
    </xf>
    <xf numFmtId="164" fontId="2" fillId="0" borderId="6" xfId="0" applyNumberFormat="1" applyFont="1" applyBorder="1" applyAlignment="1">
      <alignment horizontal="right" vertical="center" indent="1"/>
    </xf>
    <xf numFmtId="164" fontId="2" fillId="0" borderId="30" xfId="0" applyNumberFormat="1" applyFont="1" applyBorder="1" applyAlignment="1">
      <alignment horizontal="right" vertical="center" indent="1"/>
    </xf>
    <xf numFmtId="164" fontId="3" fillId="3" borderId="31" xfId="0" applyNumberFormat="1" applyFont="1" applyFill="1" applyBorder="1" applyAlignment="1">
      <alignment horizontal="right" vertical="center" indent="1"/>
    </xf>
    <xf numFmtId="164" fontId="3" fillId="3" borderId="32" xfId="0" applyNumberFormat="1" applyFont="1" applyFill="1" applyBorder="1" applyAlignment="1">
      <alignment horizontal="right" vertical="center" indent="1"/>
    </xf>
    <xf numFmtId="0" fontId="2" fillId="0" borderId="0" xfId="0" applyFont="1" applyAlignment="1">
      <alignment horizontal="left" vertical="center" indent="1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33" xfId="0" applyNumberFormat="1" applyFont="1" applyBorder="1" applyAlignment="1" applyProtection="1">
      <alignment horizontal="right" vertical="center" indent="1"/>
      <protection locked="0"/>
    </xf>
    <xf numFmtId="164" fontId="2" fillId="0" borderId="34" xfId="0" applyNumberFormat="1" applyFont="1" applyBorder="1" applyAlignment="1" applyProtection="1">
      <alignment horizontal="right" vertical="center" indent="1"/>
      <protection locked="0"/>
    </xf>
    <xf numFmtId="164" fontId="2" fillId="0" borderId="35" xfId="0" applyNumberFormat="1" applyFont="1" applyBorder="1" applyAlignment="1" applyProtection="1">
      <alignment horizontal="right" vertical="center" indent="1"/>
      <protection locked="0"/>
    </xf>
    <xf numFmtId="164" fontId="2" fillId="0" borderId="36" xfId="0" applyNumberFormat="1" applyFont="1" applyBorder="1" applyAlignment="1" applyProtection="1">
      <alignment horizontal="right" vertical="center" indent="1"/>
      <protection locked="0"/>
    </xf>
    <xf numFmtId="0" fontId="2" fillId="3" borderId="3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left" vertical="center" wrapText="1" indent="1"/>
    </xf>
    <xf numFmtId="3" fontId="2" fillId="0" borderId="38" xfId="0" applyNumberFormat="1" applyFont="1" applyBorder="1" applyAlignment="1">
      <alignment horizontal="right" vertical="center" indent="1"/>
    </xf>
    <xf numFmtId="164" fontId="2" fillId="0" borderId="39" xfId="0" applyNumberFormat="1" applyFont="1" applyBorder="1" applyAlignment="1">
      <alignment horizontal="right" vertical="center" indent="1"/>
    </xf>
    <xf numFmtId="3" fontId="2" fillId="0" borderId="40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164" fontId="2" fillId="0" borderId="37" xfId="0" applyNumberFormat="1" applyFont="1" applyBorder="1" applyAlignment="1">
      <alignment horizontal="right" vertical="center" indent="1"/>
    </xf>
    <xf numFmtId="164" fontId="2" fillId="0" borderId="8" xfId="0" applyNumberFormat="1" applyFont="1" applyBorder="1" applyAlignment="1">
      <alignment horizontal="right" vertical="center" indent="1"/>
    </xf>
    <xf numFmtId="164" fontId="2" fillId="0" borderId="41" xfId="0" applyNumberFormat="1" applyFont="1" applyBorder="1" applyAlignment="1">
      <alignment horizontal="right" vertical="center" indent="1"/>
    </xf>
    <xf numFmtId="0" fontId="4" fillId="2" borderId="42" xfId="0" applyFont="1" applyFill="1" applyBorder="1" applyAlignment="1" applyProtection="1">
      <alignment horizontal="left" vertical="center" wrapText="1" indent="1"/>
      <protection locked="0"/>
    </xf>
    <xf numFmtId="164" fontId="4" fillId="2" borderId="12" xfId="0" applyNumberFormat="1" applyFont="1" applyFill="1" applyBorder="1" applyAlignment="1" applyProtection="1">
      <alignment horizontal="right" vertical="center" indent="1"/>
      <protection locked="0"/>
    </xf>
    <xf numFmtId="0" fontId="5" fillId="0" borderId="0" xfId="0" applyFont="1" applyAlignment="1">
      <alignment horizontal="left" vertical="center" indent="1"/>
    </xf>
    <xf numFmtId="0" fontId="3" fillId="3" borderId="43" xfId="0" applyFont="1" applyFill="1" applyBorder="1" applyAlignment="1">
      <alignment horizontal="left" vertical="center" indent="1"/>
    </xf>
    <xf numFmtId="0" fontId="3" fillId="3" borderId="44" xfId="0" applyFont="1" applyFill="1" applyBorder="1" applyAlignment="1">
      <alignment horizontal="left" vertical="center" inden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 textRotation="90"/>
    </xf>
    <xf numFmtId="0" fontId="2" fillId="3" borderId="48" xfId="0" applyFont="1" applyFill="1" applyBorder="1" applyAlignment="1">
      <alignment horizontal="center" vertical="center" textRotation="90"/>
    </xf>
    <xf numFmtId="0" fontId="2" fillId="3" borderId="17" xfId="0" applyFont="1" applyFill="1" applyBorder="1" applyAlignment="1">
      <alignment horizontal="center" vertical="center" textRotation="90"/>
    </xf>
    <xf numFmtId="0" fontId="3" fillId="3" borderId="4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textRotation="90"/>
    </xf>
    <xf numFmtId="0" fontId="2" fillId="3" borderId="48" xfId="0" applyFont="1" applyFill="1" applyBorder="1" applyAlignment="1">
      <alignment horizontal="center" vertical="center" textRotation="90"/>
    </xf>
    <xf numFmtId="0" fontId="2" fillId="3" borderId="6" xfId="0" applyFont="1" applyFill="1" applyBorder="1" applyAlignment="1">
      <alignment horizontal="center" vertical="center" textRotation="90"/>
    </xf>
    <xf numFmtId="164" fontId="3" fillId="3" borderId="45" xfId="0" applyNumberFormat="1" applyFont="1" applyFill="1" applyBorder="1" applyAlignment="1">
      <alignment horizontal="center" vertical="center" wrapText="1"/>
    </xf>
    <xf numFmtId="164" fontId="3" fillId="3" borderId="29" xfId="0" applyNumberFormat="1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  <xf numFmtId="0" fontId="3" fillId="3" borderId="5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 indent="1"/>
    </xf>
    <xf numFmtId="0" fontId="3" fillId="3" borderId="5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 indent="1"/>
      <protection/>
    </xf>
    <xf numFmtId="0" fontId="3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horizontal="left" vertical="center" wrapText="1" indent="1"/>
      <protection/>
    </xf>
    <xf numFmtId="0" fontId="5" fillId="0" borderId="0" xfId="0" applyFont="1" applyAlignment="1" applyProtection="1">
      <alignment vertical="center" wrapText="1"/>
      <protection/>
    </xf>
    <xf numFmtId="0" fontId="3" fillId="3" borderId="54" xfId="0" applyFont="1" applyFill="1" applyBorder="1" applyAlignment="1" applyProtection="1">
      <alignment horizontal="center" vertical="center" wrapText="1"/>
      <protection/>
    </xf>
    <xf numFmtId="0" fontId="3" fillId="3" borderId="46" xfId="0" applyFont="1" applyFill="1" applyBorder="1" applyAlignment="1" applyProtection="1">
      <alignment horizontal="center" vertical="center"/>
      <protection/>
    </xf>
    <xf numFmtId="0" fontId="3" fillId="3" borderId="45" xfId="0" applyFont="1" applyFill="1" applyBorder="1" applyAlignment="1" applyProtection="1">
      <alignment horizontal="center" vertical="center"/>
      <protection/>
    </xf>
    <xf numFmtId="0" fontId="3" fillId="3" borderId="49" xfId="0" applyFont="1" applyFill="1" applyBorder="1" applyAlignment="1" applyProtection="1">
      <alignment horizontal="center" vertical="center" wrapText="1"/>
      <protection/>
    </xf>
    <xf numFmtId="164" fontId="3" fillId="3" borderId="45" xfId="0" applyNumberFormat="1" applyFont="1" applyFill="1" applyBorder="1" applyAlignment="1" applyProtection="1">
      <alignment horizontal="center" vertical="center" wrapText="1"/>
      <protection/>
    </xf>
    <xf numFmtId="164" fontId="10" fillId="3" borderId="45" xfId="0" applyNumberFormat="1" applyFont="1" applyFill="1" applyBorder="1" applyAlignment="1" applyProtection="1">
      <alignment horizontal="center" vertical="center" wrapText="1"/>
      <protection/>
    </xf>
    <xf numFmtId="0" fontId="3" fillId="3" borderId="45" xfId="0" applyFont="1" applyFill="1" applyBorder="1" applyAlignment="1" applyProtection="1">
      <alignment horizontal="center" vertical="center" wrapText="1"/>
      <protection/>
    </xf>
    <xf numFmtId="0" fontId="3" fillId="3" borderId="46" xfId="0" applyFont="1" applyFill="1" applyBorder="1" applyAlignment="1" applyProtection="1">
      <alignment horizontal="center" vertical="center" wrapText="1"/>
      <protection/>
    </xf>
    <xf numFmtId="0" fontId="3" fillId="3" borderId="51" xfId="0" applyFont="1" applyFill="1" applyBorder="1" applyAlignment="1" applyProtection="1">
      <alignment horizontal="center" vertical="center" wrapText="1"/>
      <protection/>
    </xf>
    <xf numFmtId="0" fontId="3" fillId="3" borderId="55" xfId="0" applyFont="1" applyFill="1" applyBorder="1" applyAlignment="1" applyProtection="1">
      <alignment horizontal="center" vertical="center"/>
      <protection/>
    </xf>
    <xf numFmtId="0" fontId="3" fillId="3" borderId="56" xfId="0" applyFont="1" applyFill="1" applyBorder="1" applyAlignment="1" applyProtection="1">
      <alignment horizontal="center" vertical="center"/>
      <protection/>
    </xf>
    <xf numFmtId="0" fontId="3" fillId="3" borderId="10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0" fontId="3" fillId="3" borderId="29" xfId="0" applyFont="1" applyFill="1" applyBorder="1" applyAlignment="1" applyProtection="1">
      <alignment horizontal="center" vertical="center"/>
      <protection/>
    </xf>
    <xf numFmtId="0" fontId="3" fillId="3" borderId="6" xfId="0" applyFont="1" applyFill="1" applyBorder="1" applyAlignment="1" applyProtection="1">
      <alignment horizontal="center" vertical="center" wrapText="1"/>
      <protection/>
    </xf>
    <xf numFmtId="164" fontId="3" fillId="3" borderId="29" xfId="0" applyNumberFormat="1" applyFont="1" applyFill="1" applyBorder="1" applyAlignment="1" applyProtection="1">
      <alignment horizontal="center" vertical="center" wrapText="1"/>
      <protection/>
    </xf>
    <xf numFmtId="164" fontId="10" fillId="3" borderId="29" xfId="0" applyNumberFormat="1" applyFont="1" applyFill="1" applyBorder="1" applyAlignment="1" applyProtection="1">
      <alignment horizontal="center" vertical="center" wrapText="1"/>
      <protection/>
    </xf>
    <xf numFmtId="0" fontId="3" fillId="3" borderId="29" xfId="0" applyFont="1" applyFill="1" applyBorder="1" applyAlignment="1" applyProtection="1">
      <alignment horizontal="center" vertical="center" wrapText="1"/>
      <protection/>
    </xf>
    <xf numFmtId="0" fontId="3" fillId="3" borderId="5" xfId="0" applyFont="1" applyFill="1" applyBorder="1" applyAlignment="1" applyProtection="1">
      <alignment horizontal="center" vertical="center" wrapText="1"/>
      <protection/>
    </xf>
    <xf numFmtId="0" fontId="3" fillId="3" borderId="53" xfId="0" applyFont="1" applyFill="1" applyBorder="1" applyAlignment="1" applyProtection="1">
      <alignment horizontal="center" vertical="center" wrapText="1"/>
      <protection/>
    </xf>
    <xf numFmtId="0" fontId="3" fillId="3" borderId="10" xfId="0" applyFont="1" applyFill="1" applyBorder="1" applyAlignment="1" applyProtection="1">
      <alignment horizontal="center" vertical="center"/>
      <protection/>
    </xf>
    <xf numFmtId="0" fontId="3" fillId="3" borderId="12" xfId="0" applyFont="1" applyFill="1" applyBorder="1" applyAlignment="1" applyProtection="1">
      <alignment horizontal="center" vertical="center"/>
      <protection/>
    </xf>
    <xf numFmtId="0" fontId="3" fillId="3" borderId="13" xfId="0" applyFont="1" applyFill="1" applyBorder="1" applyAlignment="1" applyProtection="1">
      <alignment horizontal="center" vertical="center"/>
      <protection/>
    </xf>
    <xf numFmtId="0" fontId="2" fillId="3" borderId="14" xfId="0" applyFont="1" applyFill="1" applyBorder="1" applyAlignment="1" applyProtection="1">
      <alignment horizontal="center" vertical="center"/>
      <protection/>
    </xf>
    <xf numFmtId="0" fontId="2" fillId="3" borderId="47" xfId="0" applyFont="1" applyFill="1" applyBorder="1" applyAlignment="1" applyProtection="1">
      <alignment horizontal="center" vertical="center" textRotation="90"/>
      <protection/>
    </xf>
    <xf numFmtId="0" fontId="4" fillId="3" borderId="3" xfId="0" applyFont="1" applyFill="1" applyBorder="1" applyAlignment="1" applyProtection="1">
      <alignment horizontal="left" vertical="center" wrapText="1" indent="1"/>
      <protection/>
    </xf>
    <xf numFmtId="164" fontId="4" fillId="0" borderId="2" xfId="0" applyNumberFormat="1" applyFont="1" applyFill="1" applyBorder="1" applyAlignment="1" applyProtection="1">
      <alignment horizontal="right" vertical="center" indent="1"/>
      <protection/>
    </xf>
    <xf numFmtId="164" fontId="4" fillId="0" borderId="17" xfId="0" applyNumberFormat="1" applyFont="1" applyFill="1" applyBorder="1" applyAlignment="1" applyProtection="1">
      <alignment horizontal="right" vertical="center" indent="1"/>
      <protection/>
    </xf>
    <xf numFmtId="3" fontId="2" fillId="0" borderId="17" xfId="0" applyNumberFormat="1" applyFont="1" applyBorder="1" applyAlignment="1" applyProtection="1">
      <alignment horizontal="right" vertical="center" indent="1"/>
      <protection/>
    </xf>
    <xf numFmtId="3" fontId="2" fillId="0" borderId="16" xfId="0" applyNumberFormat="1" applyFont="1" applyBorder="1" applyAlignment="1" applyProtection="1">
      <alignment horizontal="right" vertical="center" indent="3"/>
      <protection/>
    </xf>
    <xf numFmtId="3" fontId="2" fillId="0" borderId="16" xfId="0" applyNumberFormat="1" applyFont="1" applyBorder="1" applyAlignment="1" applyProtection="1">
      <alignment horizontal="right" vertical="center" indent="1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 applyProtection="1">
      <alignment horizontal="center" vertical="center" wrapText="1"/>
      <protection/>
    </xf>
    <xf numFmtId="164" fontId="2" fillId="0" borderId="19" xfId="0" applyNumberFormat="1" applyFont="1" applyBorder="1" applyAlignment="1" applyProtection="1">
      <alignment horizontal="right" vertical="center" indent="1"/>
      <protection/>
    </xf>
    <xf numFmtId="164" fontId="2" fillId="0" borderId="17" xfId="0" applyNumberFormat="1" applyFont="1" applyBorder="1" applyAlignment="1" applyProtection="1">
      <alignment horizontal="right" vertical="center" indent="1"/>
      <protection/>
    </xf>
    <xf numFmtId="164" fontId="2" fillId="0" borderId="20" xfId="0" applyNumberFormat="1" applyFont="1" applyBorder="1" applyAlignment="1" applyProtection="1">
      <alignment horizontal="right" vertical="center" indent="1"/>
      <protection/>
    </xf>
    <xf numFmtId="0" fontId="2" fillId="3" borderId="48" xfId="0" applyFont="1" applyFill="1" applyBorder="1" applyAlignment="1" applyProtection="1">
      <alignment horizontal="center" vertical="center" textRotation="90"/>
      <protection/>
    </xf>
    <xf numFmtId="164" fontId="4" fillId="0" borderId="3" xfId="0" applyNumberFormat="1" applyFont="1" applyFill="1" applyBorder="1" applyAlignment="1" applyProtection="1">
      <alignment horizontal="right" vertical="center" indent="1"/>
      <protection/>
    </xf>
    <xf numFmtId="0" fontId="2" fillId="3" borderId="23" xfId="0" applyFont="1" applyFill="1" applyBorder="1" applyAlignment="1" applyProtection="1">
      <alignment horizontal="center" vertical="center" textRotation="90"/>
      <protection/>
    </xf>
    <xf numFmtId="3" fontId="2" fillId="0" borderId="3" xfId="0" applyNumberFormat="1" applyFont="1" applyBorder="1" applyAlignment="1" applyProtection="1">
      <alignment horizontal="right" vertical="center" indent="1"/>
      <protection/>
    </xf>
    <xf numFmtId="3" fontId="2" fillId="0" borderId="25" xfId="0" applyNumberFormat="1" applyFont="1" applyBorder="1" applyAlignment="1" applyProtection="1">
      <alignment horizontal="right" vertical="center" indent="3"/>
      <protection/>
    </xf>
    <xf numFmtId="3" fontId="2" fillId="0" borderId="25" xfId="0" applyNumberFormat="1" applyFont="1" applyBorder="1" applyAlignment="1" applyProtection="1">
      <alignment horizontal="right" vertical="center" indent="1"/>
      <protection/>
    </xf>
    <xf numFmtId="49" fontId="2" fillId="0" borderId="3" xfId="0" applyNumberFormat="1" applyFont="1" applyBorder="1" applyAlignment="1" applyProtection="1">
      <alignment horizontal="center" vertical="center" wrapText="1"/>
      <protection/>
    </xf>
    <xf numFmtId="49" fontId="2" fillId="0" borderId="1" xfId="0" applyNumberFormat="1" applyFont="1" applyBorder="1" applyAlignment="1" applyProtection="1">
      <alignment horizontal="center" vertical="center" wrapText="1"/>
      <protection/>
    </xf>
    <xf numFmtId="164" fontId="2" fillId="0" borderId="3" xfId="0" applyNumberFormat="1" applyFont="1" applyBorder="1" applyAlignment="1" applyProtection="1">
      <alignment horizontal="right" vertical="center" indent="1"/>
      <protection/>
    </xf>
    <xf numFmtId="164" fontId="2" fillId="0" borderId="21" xfId="0" applyNumberFormat="1" applyFont="1" applyBorder="1" applyAlignment="1" applyProtection="1">
      <alignment horizontal="right" vertical="center" indent="1"/>
      <protection/>
    </xf>
    <xf numFmtId="0" fontId="2" fillId="3" borderId="48" xfId="0" applyFont="1" applyFill="1" applyBorder="1" applyAlignment="1" applyProtection="1">
      <alignment horizontal="center" vertical="center" textRotation="90"/>
      <protection/>
    </xf>
    <xf numFmtId="0" fontId="4" fillId="3" borderId="23" xfId="0" applyFont="1" applyFill="1" applyBorder="1" applyAlignment="1" applyProtection="1">
      <alignment horizontal="left" vertical="center" wrapText="1" indent="1"/>
      <protection/>
    </xf>
    <xf numFmtId="0" fontId="2" fillId="3" borderId="10" xfId="0" applyFont="1" applyFill="1" applyBorder="1" applyAlignment="1" applyProtection="1">
      <alignment horizontal="center" vertical="center"/>
      <protection/>
    </xf>
    <xf numFmtId="0" fontId="2" fillId="3" borderId="6" xfId="0" applyFont="1" applyFill="1" applyBorder="1" applyAlignment="1" applyProtection="1">
      <alignment horizontal="center" vertical="center" textRotation="90"/>
      <protection/>
    </xf>
    <xf numFmtId="0" fontId="4" fillId="3" borderId="12" xfId="0" applyFont="1" applyFill="1" applyBorder="1" applyAlignment="1" applyProtection="1">
      <alignment horizontal="left" vertical="center" wrapText="1" indent="1"/>
      <protection/>
    </xf>
    <xf numFmtId="164" fontId="4" fillId="0" borderId="12" xfId="0" applyNumberFormat="1" applyFont="1" applyFill="1" applyBorder="1" applyAlignment="1" applyProtection="1">
      <alignment horizontal="right" vertical="center" indent="1"/>
      <protection/>
    </xf>
    <xf numFmtId="3" fontId="2" fillId="0" borderId="12" xfId="0" applyNumberFormat="1" applyFont="1" applyBorder="1" applyAlignment="1" applyProtection="1">
      <alignment horizontal="right" vertical="center" indent="1"/>
      <protection/>
    </xf>
    <xf numFmtId="3" fontId="2" fillId="0" borderId="29" xfId="0" applyNumberFormat="1" applyFont="1" applyBorder="1" applyAlignment="1" applyProtection="1">
      <alignment horizontal="right" vertical="center" indent="3"/>
      <protection/>
    </xf>
    <xf numFmtId="3" fontId="2" fillId="0" borderId="29" xfId="0" applyNumberFormat="1" applyFont="1" applyBorder="1" applyAlignment="1" applyProtection="1">
      <alignment horizontal="right" vertical="center" indent="1"/>
      <protection/>
    </xf>
    <xf numFmtId="49" fontId="2" fillId="0" borderId="6" xfId="0" applyNumberFormat="1" applyFont="1" applyBorder="1" applyAlignment="1" applyProtection="1">
      <alignment horizontal="center" vertical="center" wrapText="1"/>
      <protection/>
    </xf>
    <xf numFmtId="49" fontId="2" fillId="0" borderId="5" xfId="0" applyNumberFormat="1" applyFont="1" applyBorder="1" applyAlignment="1" applyProtection="1">
      <alignment horizontal="center" vertical="center" wrapText="1"/>
      <protection/>
    </xf>
    <xf numFmtId="164" fontId="2" fillId="0" borderId="10" xfId="0" applyNumberFormat="1" applyFont="1" applyBorder="1" applyAlignment="1" applyProtection="1">
      <alignment horizontal="right" vertical="center" indent="1"/>
      <protection/>
    </xf>
    <xf numFmtId="164" fontId="2" fillId="0" borderId="12" xfId="0" applyNumberFormat="1" applyFont="1" applyBorder="1" applyAlignment="1" applyProtection="1">
      <alignment horizontal="right" vertical="center" indent="1"/>
      <protection/>
    </xf>
    <xf numFmtId="164" fontId="2" fillId="0" borderId="13" xfId="0" applyNumberFormat="1" applyFont="1" applyBorder="1" applyAlignment="1" applyProtection="1">
      <alignment horizontal="right" vertical="center" indent="1"/>
      <protection/>
    </xf>
    <xf numFmtId="0" fontId="3" fillId="3" borderId="43" xfId="0" applyFont="1" applyFill="1" applyBorder="1" applyAlignment="1" applyProtection="1">
      <alignment horizontal="left" vertical="center" indent="1"/>
      <protection/>
    </xf>
    <xf numFmtId="0" fontId="3" fillId="3" borderId="44" xfId="0" applyFont="1" applyFill="1" applyBorder="1" applyAlignment="1" applyProtection="1">
      <alignment horizontal="left" vertical="center" indent="1"/>
      <protection/>
    </xf>
    <xf numFmtId="164" fontId="3" fillId="3" borderId="31" xfId="0" applyNumberFormat="1" applyFont="1" applyFill="1" applyBorder="1" applyAlignment="1" applyProtection="1">
      <alignment horizontal="right" vertical="center" indent="1"/>
      <protection/>
    </xf>
    <xf numFmtId="164" fontId="3" fillId="3" borderId="32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Alignment="1" applyProtection="1">
      <alignment horizontal="left" vertical="center" indent="1"/>
      <protection/>
    </xf>
    <xf numFmtId="0" fontId="2" fillId="0" borderId="0" xfId="0" applyFont="1" applyAlignment="1" applyProtection="1">
      <alignment horizontal="center" vertical="center"/>
      <protection/>
    </xf>
    <xf numFmtId="164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 inden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9"/>
  <sheetViews>
    <sheetView tabSelected="1" workbookViewId="0" topLeftCell="A1">
      <selection activeCell="D6" sqref="D6"/>
    </sheetView>
  </sheetViews>
  <sheetFormatPr defaultColWidth="9.140625" defaultRowHeight="15"/>
  <cols>
    <col min="1" max="2" width="5.7109375" style="54" customWidth="1"/>
    <col min="3" max="3" width="35.7109375" style="52" customWidth="1"/>
    <col min="4" max="4" width="20.7109375" style="52" customWidth="1"/>
    <col min="5" max="5" width="20.7109375" style="53" customWidth="1"/>
    <col min="6" max="6" width="10.7109375" style="9" customWidth="1"/>
    <col min="7" max="7" width="22.7109375" style="9" customWidth="1"/>
    <col min="8" max="8" width="10.7109375" style="54" customWidth="1"/>
    <col min="9" max="11" width="10.7109375" style="52" customWidth="1"/>
    <col min="12" max="12" width="10.7109375" style="9" customWidth="1"/>
    <col min="13" max="15" width="22.7109375" style="9" customWidth="1"/>
    <col min="16" max="19" width="9.140625" style="9" customWidth="1"/>
    <col min="20" max="16384" width="9.140625" style="9" customWidth="1"/>
  </cols>
  <sheetData>
    <row r="1" spans="1:15" ht="24.75" customHeight="1">
      <c r="A1" s="97" t="s">
        <v>25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6" ht="1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10"/>
    </row>
    <row r="3" spans="1:16" ht="15" customHeight="1" thickBo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11"/>
    </row>
    <row r="4" spans="1:15" ht="54" customHeight="1">
      <c r="A4" s="99" t="s">
        <v>3</v>
      </c>
      <c r="B4" s="76" t="s">
        <v>17</v>
      </c>
      <c r="C4" s="77"/>
      <c r="D4" s="83" t="s">
        <v>16</v>
      </c>
      <c r="E4" s="88" t="s">
        <v>18</v>
      </c>
      <c r="F4" s="90" t="s">
        <v>21</v>
      </c>
      <c r="G4" s="12" t="s">
        <v>24</v>
      </c>
      <c r="H4" s="74" t="s">
        <v>19</v>
      </c>
      <c r="I4" s="90" t="s">
        <v>20</v>
      </c>
      <c r="J4" s="92"/>
      <c r="K4" s="92"/>
      <c r="L4" s="93"/>
      <c r="M4" s="101" t="s">
        <v>49</v>
      </c>
      <c r="N4" s="102"/>
      <c r="O4" s="103"/>
    </row>
    <row r="5" spans="1:15" ht="24" customHeight="1" thickBot="1">
      <c r="A5" s="100"/>
      <c r="B5" s="78"/>
      <c r="C5" s="79"/>
      <c r="D5" s="84"/>
      <c r="E5" s="89"/>
      <c r="F5" s="91"/>
      <c r="G5" s="14" t="s">
        <v>1</v>
      </c>
      <c r="H5" s="75"/>
      <c r="I5" s="91"/>
      <c r="J5" s="94"/>
      <c r="K5" s="94"/>
      <c r="L5" s="95"/>
      <c r="M5" s="13" t="s">
        <v>1</v>
      </c>
      <c r="N5" s="15" t="s">
        <v>5</v>
      </c>
      <c r="O5" s="16" t="s">
        <v>2</v>
      </c>
    </row>
    <row r="6" spans="1:15" ht="39" thickTop="1">
      <c r="A6" s="17">
        <v>1</v>
      </c>
      <c r="B6" s="80" t="s">
        <v>4</v>
      </c>
      <c r="C6" s="18" t="s">
        <v>6</v>
      </c>
      <c r="D6" s="1"/>
      <c r="E6" s="2"/>
      <c r="F6" s="19">
        <v>650</v>
      </c>
      <c r="G6" s="55">
        <f>E6*F6</f>
        <v>0</v>
      </c>
      <c r="H6" s="20">
        <v>4</v>
      </c>
      <c r="I6" s="21" t="s">
        <v>28</v>
      </c>
      <c r="J6" s="22" t="s">
        <v>29</v>
      </c>
      <c r="K6" s="22" t="s">
        <v>30</v>
      </c>
      <c r="L6" s="22" t="s">
        <v>31</v>
      </c>
      <c r="M6" s="23">
        <f>G6*H6</f>
        <v>0</v>
      </c>
      <c r="N6" s="24">
        <f aca="true" t="shared" si="0" ref="N6:N22">M6*0.21</f>
        <v>0</v>
      </c>
      <c r="O6" s="25">
        <f>M6+N6</f>
        <v>0</v>
      </c>
    </row>
    <row r="7" spans="1:15" ht="38.25">
      <c r="A7" s="17">
        <v>2</v>
      </c>
      <c r="B7" s="81"/>
      <c r="C7" s="18" t="s">
        <v>7</v>
      </c>
      <c r="D7" s="1"/>
      <c r="E7" s="3"/>
      <c r="F7" s="19">
        <v>1350</v>
      </c>
      <c r="G7" s="55">
        <f aca="true" t="shared" si="1" ref="G7:G22">E7*F7</f>
        <v>0</v>
      </c>
      <c r="H7" s="20">
        <v>4</v>
      </c>
      <c r="I7" s="21" t="s">
        <v>28</v>
      </c>
      <c r="J7" s="22" t="s">
        <v>29</v>
      </c>
      <c r="K7" s="22" t="s">
        <v>30</v>
      </c>
      <c r="L7" s="22" t="s">
        <v>31</v>
      </c>
      <c r="M7" s="23">
        <f aca="true" t="shared" si="2" ref="M7:M22">G7*H7</f>
        <v>0</v>
      </c>
      <c r="N7" s="24">
        <f t="shared" si="0"/>
        <v>0</v>
      </c>
      <c r="O7" s="25">
        <f aca="true" t="shared" si="3" ref="O7:O22">M7+N7</f>
        <v>0</v>
      </c>
    </row>
    <row r="8" spans="1:15" ht="38.25">
      <c r="A8" s="17">
        <v>3</v>
      </c>
      <c r="B8" s="81"/>
      <c r="C8" s="18" t="s">
        <v>8</v>
      </c>
      <c r="D8" s="1"/>
      <c r="E8" s="3"/>
      <c r="F8" s="19">
        <v>175</v>
      </c>
      <c r="G8" s="55">
        <f t="shared" si="1"/>
        <v>0</v>
      </c>
      <c r="H8" s="20">
        <v>4</v>
      </c>
      <c r="I8" s="21" t="s">
        <v>28</v>
      </c>
      <c r="J8" s="22" t="s">
        <v>29</v>
      </c>
      <c r="K8" s="22" t="s">
        <v>30</v>
      </c>
      <c r="L8" s="22" t="s">
        <v>31</v>
      </c>
      <c r="M8" s="23">
        <f t="shared" si="2"/>
        <v>0</v>
      </c>
      <c r="N8" s="24">
        <f t="shared" si="0"/>
        <v>0</v>
      </c>
      <c r="O8" s="25">
        <f t="shared" si="3"/>
        <v>0</v>
      </c>
    </row>
    <row r="9" spans="1:15" ht="38.25">
      <c r="A9" s="17">
        <v>4</v>
      </c>
      <c r="B9" s="81"/>
      <c r="C9" s="18" t="s">
        <v>9</v>
      </c>
      <c r="D9" s="1"/>
      <c r="E9" s="3"/>
      <c r="F9" s="19">
        <v>220</v>
      </c>
      <c r="G9" s="55">
        <f t="shared" si="1"/>
        <v>0</v>
      </c>
      <c r="H9" s="20">
        <v>4</v>
      </c>
      <c r="I9" s="21" t="s">
        <v>28</v>
      </c>
      <c r="J9" s="22" t="s">
        <v>29</v>
      </c>
      <c r="K9" s="22" t="s">
        <v>30</v>
      </c>
      <c r="L9" s="22" t="s">
        <v>31</v>
      </c>
      <c r="M9" s="23">
        <f t="shared" si="2"/>
        <v>0</v>
      </c>
      <c r="N9" s="24">
        <f t="shared" si="0"/>
        <v>0</v>
      </c>
      <c r="O9" s="25">
        <f t="shared" si="3"/>
        <v>0</v>
      </c>
    </row>
    <row r="10" spans="1:15" ht="38.25">
      <c r="A10" s="17">
        <v>5</v>
      </c>
      <c r="B10" s="81"/>
      <c r="C10" s="18" t="s">
        <v>10</v>
      </c>
      <c r="D10" s="1"/>
      <c r="E10" s="3"/>
      <c r="F10" s="19">
        <v>350</v>
      </c>
      <c r="G10" s="55">
        <f t="shared" si="1"/>
        <v>0</v>
      </c>
      <c r="H10" s="20">
        <v>4</v>
      </c>
      <c r="I10" s="21" t="s">
        <v>28</v>
      </c>
      <c r="J10" s="22" t="s">
        <v>29</v>
      </c>
      <c r="K10" s="22" t="s">
        <v>30</v>
      </c>
      <c r="L10" s="22" t="s">
        <v>31</v>
      </c>
      <c r="M10" s="23">
        <f t="shared" si="2"/>
        <v>0</v>
      </c>
      <c r="N10" s="24">
        <f t="shared" si="0"/>
        <v>0</v>
      </c>
      <c r="O10" s="25">
        <f t="shared" si="3"/>
        <v>0</v>
      </c>
    </row>
    <row r="11" spans="1:15" ht="38.25">
      <c r="A11" s="17">
        <v>6</v>
      </c>
      <c r="B11" s="81"/>
      <c r="C11" s="18" t="s">
        <v>11</v>
      </c>
      <c r="D11" s="1"/>
      <c r="E11" s="3"/>
      <c r="F11" s="19">
        <v>1400</v>
      </c>
      <c r="G11" s="55">
        <f t="shared" si="1"/>
        <v>0</v>
      </c>
      <c r="H11" s="20">
        <v>4</v>
      </c>
      <c r="I11" s="21" t="s">
        <v>28</v>
      </c>
      <c r="J11" s="22" t="s">
        <v>29</v>
      </c>
      <c r="K11" s="22" t="s">
        <v>30</v>
      </c>
      <c r="L11" s="22" t="s">
        <v>31</v>
      </c>
      <c r="M11" s="23">
        <f t="shared" si="2"/>
        <v>0</v>
      </c>
      <c r="N11" s="24">
        <f t="shared" si="0"/>
        <v>0</v>
      </c>
      <c r="O11" s="25">
        <f t="shared" si="3"/>
        <v>0</v>
      </c>
    </row>
    <row r="12" spans="1:15" ht="38.25">
      <c r="A12" s="17">
        <v>7</v>
      </c>
      <c r="B12" s="81"/>
      <c r="C12" s="18" t="s">
        <v>12</v>
      </c>
      <c r="D12" s="1"/>
      <c r="E12" s="3"/>
      <c r="F12" s="19">
        <v>900</v>
      </c>
      <c r="G12" s="55">
        <f t="shared" si="1"/>
        <v>0</v>
      </c>
      <c r="H12" s="20">
        <v>4</v>
      </c>
      <c r="I12" s="21" t="s">
        <v>28</v>
      </c>
      <c r="J12" s="22" t="s">
        <v>29</v>
      </c>
      <c r="K12" s="22" t="s">
        <v>30</v>
      </c>
      <c r="L12" s="22" t="s">
        <v>31</v>
      </c>
      <c r="M12" s="23">
        <f t="shared" si="2"/>
        <v>0</v>
      </c>
      <c r="N12" s="24">
        <f t="shared" si="0"/>
        <v>0</v>
      </c>
      <c r="O12" s="25">
        <f t="shared" si="3"/>
        <v>0</v>
      </c>
    </row>
    <row r="13" spans="1:15" ht="38.25">
      <c r="A13" s="17">
        <v>8</v>
      </c>
      <c r="B13" s="82"/>
      <c r="C13" s="18" t="s">
        <v>13</v>
      </c>
      <c r="D13" s="1"/>
      <c r="E13" s="3"/>
      <c r="F13" s="19">
        <v>125</v>
      </c>
      <c r="G13" s="55">
        <f t="shared" si="1"/>
        <v>0</v>
      </c>
      <c r="H13" s="20">
        <v>4</v>
      </c>
      <c r="I13" s="21" t="s">
        <v>28</v>
      </c>
      <c r="J13" s="22" t="s">
        <v>29</v>
      </c>
      <c r="K13" s="22" t="s">
        <v>30</v>
      </c>
      <c r="L13" s="22" t="s">
        <v>31</v>
      </c>
      <c r="M13" s="23">
        <f t="shared" si="2"/>
        <v>0</v>
      </c>
      <c r="N13" s="24">
        <f t="shared" si="0"/>
        <v>0</v>
      </c>
      <c r="O13" s="25">
        <f t="shared" si="3"/>
        <v>0</v>
      </c>
    </row>
    <row r="14" spans="1:15" ht="38.25" customHeight="1">
      <c r="A14" s="17">
        <v>9</v>
      </c>
      <c r="B14" s="85" t="s">
        <v>0</v>
      </c>
      <c r="C14" s="18" t="s">
        <v>14</v>
      </c>
      <c r="D14" s="1"/>
      <c r="E14" s="3"/>
      <c r="F14" s="19">
        <v>600</v>
      </c>
      <c r="G14" s="55">
        <f t="shared" si="1"/>
        <v>0</v>
      </c>
      <c r="H14" s="20">
        <v>4</v>
      </c>
      <c r="I14" s="21" t="s">
        <v>28</v>
      </c>
      <c r="J14" s="22" t="s">
        <v>29</v>
      </c>
      <c r="K14" s="22" t="s">
        <v>30</v>
      </c>
      <c r="L14" s="22" t="s">
        <v>31</v>
      </c>
      <c r="M14" s="23">
        <f t="shared" si="2"/>
        <v>0</v>
      </c>
      <c r="N14" s="26">
        <f t="shared" si="0"/>
        <v>0</v>
      </c>
      <c r="O14" s="27">
        <f t="shared" si="3"/>
        <v>0</v>
      </c>
    </row>
    <row r="15" spans="1:15" ht="38.25">
      <c r="A15" s="17">
        <v>10</v>
      </c>
      <c r="B15" s="86"/>
      <c r="C15" s="18" t="s">
        <v>8</v>
      </c>
      <c r="D15" s="1"/>
      <c r="E15" s="3"/>
      <c r="F15" s="19">
        <v>190</v>
      </c>
      <c r="G15" s="55">
        <f t="shared" si="1"/>
        <v>0</v>
      </c>
      <c r="H15" s="20">
        <v>4</v>
      </c>
      <c r="I15" s="21" t="s">
        <v>28</v>
      </c>
      <c r="J15" s="22" t="s">
        <v>29</v>
      </c>
      <c r="K15" s="22" t="s">
        <v>30</v>
      </c>
      <c r="L15" s="22" t="s">
        <v>31</v>
      </c>
      <c r="M15" s="23">
        <f t="shared" si="2"/>
        <v>0</v>
      </c>
      <c r="N15" s="24">
        <f t="shared" si="0"/>
        <v>0</v>
      </c>
      <c r="O15" s="25">
        <f t="shared" si="3"/>
        <v>0</v>
      </c>
    </row>
    <row r="16" spans="1:15" ht="38.25">
      <c r="A16" s="17">
        <v>11</v>
      </c>
      <c r="B16" s="86"/>
      <c r="C16" s="18" t="s">
        <v>37</v>
      </c>
      <c r="D16" s="1"/>
      <c r="E16" s="3"/>
      <c r="F16" s="19">
        <v>1500</v>
      </c>
      <c r="G16" s="55">
        <f t="shared" si="1"/>
        <v>0</v>
      </c>
      <c r="H16" s="20">
        <v>4</v>
      </c>
      <c r="I16" s="21" t="s">
        <v>32</v>
      </c>
      <c r="J16" s="22" t="s">
        <v>29</v>
      </c>
      <c r="K16" s="22" t="s">
        <v>33</v>
      </c>
      <c r="L16" s="22" t="s">
        <v>31</v>
      </c>
      <c r="M16" s="23">
        <f t="shared" si="2"/>
        <v>0</v>
      </c>
      <c r="N16" s="24">
        <f t="shared" si="0"/>
        <v>0</v>
      </c>
      <c r="O16" s="25">
        <f t="shared" si="3"/>
        <v>0</v>
      </c>
    </row>
    <row r="17" spans="1:15" ht="38.25">
      <c r="A17" s="17">
        <v>12</v>
      </c>
      <c r="B17" s="86"/>
      <c r="C17" s="18" t="s">
        <v>38</v>
      </c>
      <c r="D17" s="1"/>
      <c r="E17" s="3"/>
      <c r="F17" s="19">
        <v>75</v>
      </c>
      <c r="G17" s="55">
        <f t="shared" si="1"/>
        <v>0</v>
      </c>
      <c r="H17" s="20">
        <v>4</v>
      </c>
      <c r="I17" s="21" t="s">
        <v>32</v>
      </c>
      <c r="J17" s="22" t="s">
        <v>29</v>
      </c>
      <c r="K17" s="22" t="s">
        <v>33</v>
      </c>
      <c r="L17" s="22" t="s">
        <v>31</v>
      </c>
      <c r="M17" s="23">
        <f t="shared" si="2"/>
        <v>0</v>
      </c>
      <c r="N17" s="24">
        <f t="shared" si="0"/>
        <v>0</v>
      </c>
      <c r="O17" s="25">
        <f t="shared" si="3"/>
        <v>0</v>
      </c>
    </row>
    <row r="18" spans="1:15" ht="38.25">
      <c r="A18" s="28">
        <v>13</v>
      </c>
      <c r="B18" s="86"/>
      <c r="C18" s="29" t="s">
        <v>15</v>
      </c>
      <c r="D18" s="4"/>
      <c r="E18" s="3"/>
      <c r="F18" s="30">
        <v>1000</v>
      </c>
      <c r="G18" s="56">
        <f t="shared" si="1"/>
        <v>0</v>
      </c>
      <c r="H18" s="31">
        <v>4</v>
      </c>
      <c r="I18" s="21" t="s">
        <v>32</v>
      </c>
      <c r="J18" s="22" t="s">
        <v>29</v>
      </c>
      <c r="K18" s="22" t="s">
        <v>33</v>
      </c>
      <c r="L18" s="22" t="s">
        <v>31</v>
      </c>
      <c r="M18" s="32">
        <f aca="true" t="shared" si="4" ref="M18">G18*H18</f>
        <v>0</v>
      </c>
      <c r="N18" s="26">
        <f aca="true" t="shared" si="5" ref="N18">M18*0.21</f>
        <v>0</v>
      </c>
      <c r="O18" s="27">
        <f aca="true" t="shared" si="6" ref="O18">M18+N18</f>
        <v>0</v>
      </c>
    </row>
    <row r="19" spans="1:15" ht="38.25">
      <c r="A19" s="28">
        <v>14</v>
      </c>
      <c r="B19" s="86"/>
      <c r="C19" s="29" t="s">
        <v>40</v>
      </c>
      <c r="D19" s="4"/>
      <c r="E19" s="3"/>
      <c r="F19" s="30">
        <v>650</v>
      </c>
      <c r="G19" s="56">
        <f aca="true" t="shared" si="7" ref="G19:G21">E19*F19</f>
        <v>0</v>
      </c>
      <c r="H19" s="31">
        <v>3</v>
      </c>
      <c r="I19" s="33" t="s">
        <v>42</v>
      </c>
      <c r="J19" s="33" t="s">
        <v>29</v>
      </c>
      <c r="K19" s="34" t="s">
        <v>30</v>
      </c>
      <c r="L19" s="35" t="s">
        <v>31</v>
      </c>
      <c r="M19" s="32">
        <f aca="true" t="shared" si="8" ref="M19:M21">G19*H19</f>
        <v>0</v>
      </c>
      <c r="N19" s="26">
        <f aca="true" t="shared" si="9" ref="N19:N21">M19*0.21</f>
        <v>0</v>
      </c>
      <c r="O19" s="27">
        <f aca="true" t="shared" si="10" ref="O19:O21">M19+N19</f>
        <v>0</v>
      </c>
    </row>
    <row r="20" spans="1:15" ht="38.25">
      <c r="A20" s="28">
        <v>15</v>
      </c>
      <c r="B20" s="86"/>
      <c r="C20" s="29" t="s">
        <v>39</v>
      </c>
      <c r="D20" s="4"/>
      <c r="E20" s="3"/>
      <c r="F20" s="36">
        <v>210</v>
      </c>
      <c r="G20" s="57">
        <f t="shared" si="7"/>
        <v>0</v>
      </c>
      <c r="H20" s="37">
        <v>3</v>
      </c>
      <c r="I20" s="33" t="s">
        <v>42</v>
      </c>
      <c r="J20" s="33" t="s">
        <v>29</v>
      </c>
      <c r="K20" s="34" t="s">
        <v>30</v>
      </c>
      <c r="L20" s="35" t="s">
        <v>31</v>
      </c>
      <c r="M20" s="38">
        <f t="shared" si="8"/>
        <v>0</v>
      </c>
      <c r="N20" s="26">
        <f t="shared" si="9"/>
        <v>0</v>
      </c>
      <c r="O20" s="27">
        <f t="shared" si="10"/>
        <v>0</v>
      </c>
    </row>
    <row r="21" spans="1:15" ht="38.25">
      <c r="A21" s="17">
        <v>16</v>
      </c>
      <c r="B21" s="86"/>
      <c r="C21" s="18" t="s">
        <v>36</v>
      </c>
      <c r="D21" s="1"/>
      <c r="E21" s="3"/>
      <c r="F21" s="39">
        <v>80</v>
      </c>
      <c r="G21" s="56">
        <f t="shared" si="7"/>
        <v>0</v>
      </c>
      <c r="H21" s="31">
        <v>3</v>
      </c>
      <c r="I21" s="33" t="s">
        <v>42</v>
      </c>
      <c r="J21" s="33" t="s">
        <v>29</v>
      </c>
      <c r="K21" s="34" t="s">
        <v>30</v>
      </c>
      <c r="L21" s="35" t="s">
        <v>31</v>
      </c>
      <c r="M21" s="32">
        <f t="shared" si="8"/>
        <v>0</v>
      </c>
      <c r="N21" s="26">
        <f t="shared" si="9"/>
        <v>0</v>
      </c>
      <c r="O21" s="27">
        <f t="shared" si="10"/>
        <v>0</v>
      </c>
    </row>
    <row r="22" spans="1:15" ht="39" thickBot="1">
      <c r="A22" s="40">
        <v>17</v>
      </c>
      <c r="B22" s="87"/>
      <c r="C22" s="41" t="s">
        <v>41</v>
      </c>
      <c r="D22" s="5"/>
      <c r="E22" s="6"/>
      <c r="F22" s="42">
        <v>80</v>
      </c>
      <c r="G22" s="58">
        <f t="shared" si="1"/>
        <v>0</v>
      </c>
      <c r="H22" s="43">
        <v>3</v>
      </c>
      <c r="I22" s="44" t="s">
        <v>42</v>
      </c>
      <c r="J22" s="44" t="s">
        <v>29</v>
      </c>
      <c r="K22" s="45" t="s">
        <v>30</v>
      </c>
      <c r="L22" s="46" t="s">
        <v>31</v>
      </c>
      <c r="M22" s="47">
        <f t="shared" si="2"/>
        <v>0</v>
      </c>
      <c r="N22" s="48">
        <f t="shared" si="0"/>
        <v>0</v>
      </c>
      <c r="O22" s="49">
        <f t="shared" si="3"/>
        <v>0</v>
      </c>
    </row>
    <row r="23" spans="1:15" ht="30" customHeight="1" thickBot="1" thickTop="1">
      <c r="A23" s="72" t="s">
        <v>22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50">
        <f>SUM(M6:M22)</f>
        <v>0</v>
      </c>
      <c r="N23" s="50">
        <f>SUM(N6:N22)</f>
        <v>0</v>
      </c>
      <c r="O23" s="51">
        <f>SUM(O6:O22)</f>
        <v>0</v>
      </c>
    </row>
    <row r="24" spans="1:15" ht="12.75" customHeight="1">
      <c r="A24" s="52"/>
      <c r="B24" s="52"/>
      <c r="E24" s="52"/>
      <c r="F24" s="52"/>
      <c r="G24" s="53"/>
      <c r="L24" s="52"/>
      <c r="M24" s="53"/>
      <c r="N24" s="53"/>
      <c r="O24" s="53"/>
    </row>
    <row r="26" spans="1:15" ht="15">
      <c r="A26" s="71" t="s">
        <v>23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</row>
    <row r="29" spans="7:13" ht="15">
      <c r="G29" s="53"/>
      <c r="M29" s="53"/>
    </row>
  </sheetData>
  <sheetProtection algorithmName="SHA-512" hashValue="gOQZvUAckyM/Ma7yU/mNV7YbTqJ26IzgO+nuAFCfCTkwVfqwxK988m7QunhGkAplM8jsGkw2oC6CwGHcv3A0rQ==" saltValue="taC5SUZ041P1dTAX941v1Q==" spinCount="100000" sheet="1" selectLockedCells="1"/>
  <mergeCells count="15">
    <mergeCell ref="A3:O3"/>
    <mergeCell ref="A1:O1"/>
    <mergeCell ref="A2:O2"/>
    <mergeCell ref="A4:A5"/>
    <mergeCell ref="M4:O4"/>
    <mergeCell ref="A26:O26"/>
    <mergeCell ref="A23:L23"/>
    <mergeCell ref="H4:H5"/>
    <mergeCell ref="B4:C5"/>
    <mergeCell ref="B6:B13"/>
    <mergeCell ref="D4:D5"/>
    <mergeCell ref="B14:B22"/>
    <mergeCell ref="E4:E5"/>
    <mergeCell ref="F4:F5"/>
    <mergeCell ref="I4:L5"/>
  </mergeCells>
  <printOptions horizontalCentered="1"/>
  <pageMargins left="0.31496062992125984" right="0.31496062992125984" top="1.1811023622047245" bottom="0.5905511811023623" header="0.31496062992125984" footer="0.31496062992125984"/>
  <pageSetup fitToHeight="1" fitToWidth="1" horizontalDpi="600" verticalDpi="600" orientation="landscape" paperSize="9" scale="51" r:id="rId2"/>
  <headerFooter differentFirst="1">
    <oddHeader>&amp;L&amp;G</oddHeader>
    <oddFooter>&amp;R&amp;"Verdana,Obyčejné"&amp;8Stránka &amp;P z &amp;N</oddFooter>
    <firstHeader>&amp;L&amp;"Verdana,Obyčejné"&amp;10&amp;K01+009&amp;G Příloha č. 6 výzvy - Podrobná specifikace předmětu plnění (Ceník)&amp;C&amp;"Verdana,Tučné"&amp;12Dezinfekce, deratizace a dezinsekce stájových a souvisejících prostor
_____________________________________________________________</firstHeader>
    <firstFooter>&amp;R&amp;"Verdana,Obyčejné"&amp;8Stránka &amp;P z &amp;N</first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DAF06-EE71-46F9-96FA-812859271767}">
  <sheetPr>
    <pageSetUpPr fitToPage="1"/>
  </sheetPr>
  <dimension ref="A1:Q25"/>
  <sheetViews>
    <sheetView workbookViewId="0" topLeftCell="A1">
      <selection activeCell="D6" sqref="D6"/>
    </sheetView>
  </sheetViews>
  <sheetFormatPr defaultColWidth="9.140625" defaultRowHeight="15"/>
  <cols>
    <col min="1" max="2" width="5.7109375" style="175" customWidth="1"/>
    <col min="3" max="3" width="35.7109375" style="174" customWidth="1"/>
    <col min="4" max="4" width="20.7109375" style="174" customWidth="1"/>
    <col min="5" max="8" width="20.7109375" style="176" customWidth="1"/>
    <col min="9" max="9" width="10.7109375" style="105" customWidth="1"/>
    <col min="10" max="10" width="15.7109375" style="175" customWidth="1"/>
    <col min="11" max="11" width="10.7109375" style="175" customWidth="1"/>
    <col min="12" max="12" width="16.7109375" style="174" customWidth="1"/>
    <col min="13" max="13" width="16.7109375" style="105" customWidth="1"/>
    <col min="14" max="16" width="22.7109375" style="105" customWidth="1"/>
    <col min="17" max="20" width="9.140625" style="105" customWidth="1"/>
    <col min="21" max="16384" width="9.140625" style="105" customWidth="1"/>
  </cols>
  <sheetData>
    <row r="1" spans="1:16" ht="24.75" customHeight="1">
      <c r="A1" s="104" t="s">
        <v>26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7" ht="1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7"/>
    </row>
    <row r="3" spans="1:17" ht="15" customHeight="1" thickBo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9"/>
    </row>
    <row r="4" spans="1:16" ht="54" customHeight="1">
      <c r="A4" s="110" t="s">
        <v>3</v>
      </c>
      <c r="B4" s="111" t="s">
        <v>17</v>
      </c>
      <c r="C4" s="112"/>
      <c r="D4" s="113" t="s">
        <v>16</v>
      </c>
      <c r="E4" s="114" t="s">
        <v>51</v>
      </c>
      <c r="F4" s="115" t="s">
        <v>53</v>
      </c>
      <c r="G4" s="114" t="s">
        <v>52</v>
      </c>
      <c r="H4" s="115" t="s">
        <v>54</v>
      </c>
      <c r="I4" s="113" t="s">
        <v>21</v>
      </c>
      <c r="J4" s="116" t="s">
        <v>50</v>
      </c>
      <c r="K4" s="116" t="s">
        <v>19</v>
      </c>
      <c r="L4" s="117" t="s">
        <v>56</v>
      </c>
      <c r="M4" s="118"/>
      <c r="N4" s="110" t="s">
        <v>55</v>
      </c>
      <c r="O4" s="119"/>
      <c r="P4" s="120"/>
    </row>
    <row r="5" spans="1:16" ht="24" customHeight="1" thickBot="1">
      <c r="A5" s="121"/>
      <c r="B5" s="122"/>
      <c r="C5" s="123"/>
      <c r="D5" s="124"/>
      <c r="E5" s="125"/>
      <c r="F5" s="126"/>
      <c r="G5" s="125"/>
      <c r="H5" s="126"/>
      <c r="I5" s="124"/>
      <c r="J5" s="127"/>
      <c r="K5" s="127"/>
      <c r="L5" s="128"/>
      <c r="M5" s="129"/>
      <c r="N5" s="130" t="s">
        <v>1</v>
      </c>
      <c r="O5" s="131" t="s">
        <v>5</v>
      </c>
      <c r="P5" s="132" t="s">
        <v>2</v>
      </c>
    </row>
    <row r="6" spans="1:16" ht="39" thickTop="1">
      <c r="A6" s="133">
        <v>1</v>
      </c>
      <c r="B6" s="134" t="s">
        <v>4</v>
      </c>
      <c r="C6" s="135" t="s">
        <v>6</v>
      </c>
      <c r="D6" s="1"/>
      <c r="E6" s="2"/>
      <c r="F6" s="136">
        <f>E6*J6</f>
        <v>0</v>
      </c>
      <c r="G6" s="2"/>
      <c r="H6" s="137">
        <f>G6*J6</f>
        <v>0</v>
      </c>
      <c r="I6" s="138">
        <v>650</v>
      </c>
      <c r="J6" s="139">
        <v>12</v>
      </c>
      <c r="K6" s="140">
        <v>10</v>
      </c>
      <c r="L6" s="141" t="s">
        <v>34</v>
      </c>
      <c r="M6" s="142" t="s">
        <v>35</v>
      </c>
      <c r="N6" s="143">
        <f>F6+(H6*K6)</f>
        <v>0</v>
      </c>
      <c r="O6" s="144">
        <f aca="true" t="shared" si="0" ref="O6:O17">N6*0.21</f>
        <v>0</v>
      </c>
      <c r="P6" s="145">
        <f>N6+O6</f>
        <v>0</v>
      </c>
    </row>
    <row r="7" spans="1:16" ht="38.25">
      <c r="A7" s="133">
        <v>2</v>
      </c>
      <c r="B7" s="146"/>
      <c r="C7" s="135" t="s">
        <v>7</v>
      </c>
      <c r="D7" s="1"/>
      <c r="E7" s="3"/>
      <c r="F7" s="147">
        <f>E7*J7</f>
        <v>0</v>
      </c>
      <c r="G7" s="3"/>
      <c r="H7" s="137">
        <f>G7*J7</f>
        <v>0</v>
      </c>
      <c r="I7" s="138">
        <v>1350</v>
      </c>
      <c r="J7" s="139">
        <v>12</v>
      </c>
      <c r="K7" s="140">
        <v>10</v>
      </c>
      <c r="L7" s="141" t="s">
        <v>34</v>
      </c>
      <c r="M7" s="142" t="s">
        <v>35</v>
      </c>
      <c r="N7" s="143">
        <f aca="true" t="shared" si="1" ref="N7:N17">F7+(H7*K7)</f>
        <v>0</v>
      </c>
      <c r="O7" s="144">
        <f t="shared" si="0"/>
        <v>0</v>
      </c>
      <c r="P7" s="145">
        <f aca="true" t="shared" si="2" ref="P7:P17">N7+O7</f>
        <v>0</v>
      </c>
    </row>
    <row r="8" spans="1:16" ht="38.25">
      <c r="A8" s="133">
        <v>3</v>
      </c>
      <c r="B8" s="146"/>
      <c r="C8" s="135" t="s">
        <v>8</v>
      </c>
      <c r="D8" s="1"/>
      <c r="E8" s="3"/>
      <c r="F8" s="147">
        <f aca="true" t="shared" si="3" ref="F8:F17">E8*J8</f>
        <v>0</v>
      </c>
      <c r="G8" s="3"/>
      <c r="H8" s="137">
        <f aca="true" t="shared" si="4" ref="H8:H17">G8*J8</f>
        <v>0</v>
      </c>
      <c r="I8" s="138">
        <v>175</v>
      </c>
      <c r="J8" s="139">
        <v>4</v>
      </c>
      <c r="K8" s="140">
        <v>10</v>
      </c>
      <c r="L8" s="141" t="s">
        <v>34</v>
      </c>
      <c r="M8" s="142" t="s">
        <v>35</v>
      </c>
      <c r="N8" s="143">
        <f t="shared" si="1"/>
        <v>0</v>
      </c>
      <c r="O8" s="144">
        <f t="shared" si="0"/>
        <v>0</v>
      </c>
      <c r="P8" s="145">
        <f t="shared" si="2"/>
        <v>0</v>
      </c>
    </row>
    <row r="9" spans="1:16" ht="38.25">
      <c r="A9" s="133">
        <v>4</v>
      </c>
      <c r="B9" s="146"/>
      <c r="C9" s="135" t="s">
        <v>9</v>
      </c>
      <c r="D9" s="1"/>
      <c r="E9" s="3"/>
      <c r="F9" s="147">
        <f t="shared" si="3"/>
        <v>0</v>
      </c>
      <c r="G9" s="3"/>
      <c r="H9" s="137">
        <f t="shared" si="4"/>
        <v>0</v>
      </c>
      <c r="I9" s="138">
        <v>220</v>
      </c>
      <c r="J9" s="139">
        <v>4</v>
      </c>
      <c r="K9" s="140">
        <v>10</v>
      </c>
      <c r="L9" s="141" t="s">
        <v>34</v>
      </c>
      <c r="M9" s="142" t="s">
        <v>35</v>
      </c>
      <c r="N9" s="143">
        <f t="shared" si="1"/>
        <v>0</v>
      </c>
      <c r="O9" s="144">
        <f t="shared" si="0"/>
        <v>0</v>
      </c>
      <c r="P9" s="145">
        <f t="shared" si="2"/>
        <v>0</v>
      </c>
    </row>
    <row r="10" spans="1:16" ht="38.25">
      <c r="A10" s="133">
        <v>5</v>
      </c>
      <c r="B10" s="146"/>
      <c r="C10" s="135" t="s">
        <v>10</v>
      </c>
      <c r="D10" s="1"/>
      <c r="E10" s="3"/>
      <c r="F10" s="147">
        <f t="shared" si="3"/>
        <v>0</v>
      </c>
      <c r="G10" s="3"/>
      <c r="H10" s="137">
        <f t="shared" si="4"/>
        <v>0</v>
      </c>
      <c r="I10" s="138">
        <v>350</v>
      </c>
      <c r="J10" s="139">
        <v>4</v>
      </c>
      <c r="K10" s="140">
        <v>10</v>
      </c>
      <c r="L10" s="141" t="s">
        <v>34</v>
      </c>
      <c r="M10" s="142" t="s">
        <v>35</v>
      </c>
      <c r="N10" s="143">
        <f t="shared" si="1"/>
        <v>0</v>
      </c>
      <c r="O10" s="144">
        <f t="shared" si="0"/>
        <v>0</v>
      </c>
      <c r="P10" s="145">
        <f t="shared" si="2"/>
        <v>0</v>
      </c>
    </row>
    <row r="11" spans="1:16" ht="38.25">
      <c r="A11" s="133">
        <v>6</v>
      </c>
      <c r="B11" s="146"/>
      <c r="C11" s="135" t="s">
        <v>11</v>
      </c>
      <c r="D11" s="1"/>
      <c r="E11" s="3"/>
      <c r="F11" s="147">
        <f t="shared" si="3"/>
        <v>0</v>
      </c>
      <c r="G11" s="3"/>
      <c r="H11" s="137">
        <f t="shared" si="4"/>
        <v>0</v>
      </c>
      <c r="I11" s="138">
        <v>1400</v>
      </c>
      <c r="J11" s="139">
        <v>12</v>
      </c>
      <c r="K11" s="140">
        <v>10</v>
      </c>
      <c r="L11" s="141" t="s">
        <v>34</v>
      </c>
      <c r="M11" s="142" t="s">
        <v>35</v>
      </c>
      <c r="N11" s="143">
        <f t="shared" si="1"/>
        <v>0</v>
      </c>
      <c r="O11" s="144">
        <f t="shared" si="0"/>
        <v>0</v>
      </c>
      <c r="P11" s="145">
        <f t="shared" si="2"/>
        <v>0</v>
      </c>
    </row>
    <row r="12" spans="1:16" ht="38.25">
      <c r="A12" s="133">
        <v>7</v>
      </c>
      <c r="B12" s="146"/>
      <c r="C12" s="135" t="s">
        <v>12</v>
      </c>
      <c r="D12" s="1"/>
      <c r="E12" s="3"/>
      <c r="F12" s="147">
        <f t="shared" si="3"/>
        <v>0</v>
      </c>
      <c r="G12" s="3"/>
      <c r="H12" s="137">
        <f t="shared" si="4"/>
        <v>0</v>
      </c>
      <c r="I12" s="138">
        <v>900</v>
      </c>
      <c r="J12" s="139">
        <v>12</v>
      </c>
      <c r="K12" s="140">
        <v>10</v>
      </c>
      <c r="L12" s="141" t="s">
        <v>34</v>
      </c>
      <c r="M12" s="142" t="s">
        <v>35</v>
      </c>
      <c r="N12" s="143">
        <f t="shared" si="1"/>
        <v>0</v>
      </c>
      <c r="O12" s="144">
        <f t="shared" si="0"/>
        <v>0</v>
      </c>
      <c r="P12" s="145">
        <f t="shared" si="2"/>
        <v>0</v>
      </c>
    </row>
    <row r="13" spans="1:16" ht="38.25" customHeight="1">
      <c r="A13" s="133">
        <v>8</v>
      </c>
      <c r="B13" s="148" t="s">
        <v>0</v>
      </c>
      <c r="C13" s="135" t="s">
        <v>14</v>
      </c>
      <c r="D13" s="1"/>
      <c r="E13" s="3"/>
      <c r="F13" s="147">
        <f t="shared" si="3"/>
        <v>0</v>
      </c>
      <c r="G13" s="3"/>
      <c r="H13" s="137">
        <f t="shared" si="4"/>
        <v>0</v>
      </c>
      <c r="I13" s="149">
        <v>600</v>
      </c>
      <c r="J13" s="150">
        <v>12</v>
      </c>
      <c r="K13" s="151">
        <v>10</v>
      </c>
      <c r="L13" s="152" t="s">
        <v>34</v>
      </c>
      <c r="M13" s="153" t="s">
        <v>35</v>
      </c>
      <c r="N13" s="143">
        <f t="shared" si="1"/>
        <v>0</v>
      </c>
      <c r="O13" s="154">
        <f t="shared" si="0"/>
        <v>0</v>
      </c>
      <c r="P13" s="155">
        <f t="shared" si="2"/>
        <v>0</v>
      </c>
    </row>
    <row r="14" spans="1:16" ht="38.25">
      <c r="A14" s="133">
        <v>9</v>
      </c>
      <c r="B14" s="156"/>
      <c r="C14" s="135" t="s">
        <v>8</v>
      </c>
      <c r="D14" s="1"/>
      <c r="E14" s="3"/>
      <c r="F14" s="147">
        <f t="shared" si="3"/>
        <v>0</v>
      </c>
      <c r="G14" s="3"/>
      <c r="H14" s="137">
        <f t="shared" si="4"/>
        <v>0</v>
      </c>
      <c r="I14" s="138">
        <v>190</v>
      </c>
      <c r="J14" s="139">
        <v>4</v>
      </c>
      <c r="K14" s="140">
        <v>10</v>
      </c>
      <c r="L14" s="141" t="s">
        <v>34</v>
      </c>
      <c r="M14" s="142" t="s">
        <v>35</v>
      </c>
      <c r="N14" s="143">
        <f t="shared" si="1"/>
        <v>0</v>
      </c>
      <c r="O14" s="144">
        <f t="shared" si="0"/>
        <v>0</v>
      </c>
      <c r="P14" s="145">
        <f t="shared" si="2"/>
        <v>0</v>
      </c>
    </row>
    <row r="15" spans="1:16" ht="38.25">
      <c r="A15" s="133">
        <v>10</v>
      </c>
      <c r="B15" s="156"/>
      <c r="C15" s="135" t="s">
        <v>37</v>
      </c>
      <c r="D15" s="1"/>
      <c r="E15" s="3"/>
      <c r="F15" s="147">
        <f t="shared" si="3"/>
        <v>0</v>
      </c>
      <c r="G15" s="3"/>
      <c r="H15" s="137">
        <f t="shared" si="4"/>
        <v>0</v>
      </c>
      <c r="I15" s="138">
        <v>750</v>
      </c>
      <c r="J15" s="139">
        <v>8</v>
      </c>
      <c r="K15" s="140">
        <v>4</v>
      </c>
      <c r="L15" s="141" t="s">
        <v>34</v>
      </c>
      <c r="M15" s="142" t="s">
        <v>42</v>
      </c>
      <c r="N15" s="143">
        <f t="shared" si="1"/>
        <v>0</v>
      </c>
      <c r="O15" s="144">
        <f t="shared" si="0"/>
        <v>0</v>
      </c>
      <c r="P15" s="145">
        <f t="shared" si="2"/>
        <v>0</v>
      </c>
    </row>
    <row r="16" spans="1:16" ht="38.25">
      <c r="A16" s="133">
        <v>12</v>
      </c>
      <c r="B16" s="156"/>
      <c r="C16" s="157" t="s">
        <v>15</v>
      </c>
      <c r="D16" s="4"/>
      <c r="E16" s="3"/>
      <c r="F16" s="147">
        <f t="shared" si="3"/>
        <v>0</v>
      </c>
      <c r="G16" s="3"/>
      <c r="H16" s="137">
        <f t="shared" si="4"/>
        <v>0</v>
      </c>
      <c r="I16" s="149">
        <v>1000</v>
      </c>
      <c r="J16" s="139">
        <v>12</v>
      </c>
      <c r="K16" s="140">
        <v>10</v>
      </c>
      <c r="L16" s="141" t="s">
        <v>34</v>
      </c>
      <c r="M16" s="142" t="s">
        <v>35</v>
      </c>
      <c r="N16" s="143">
        <f t="shared" si="1"/>
        <v>0</v>
      </c>
      <c r="O16" s="154">
        <f t="shared" si="0"/>
        <v>0</v>
      </c>
      <c r="P16" s="155">
        <f t="shared" si="2"/>
        <v>0</v>
      </c>
    </row>
    <row r="17" spans="1:16" ht="38.25">
      <c r="A17" s="133">
        <v>13</v>
      </c>
      <c r="B17" s="156"/>
      <c r="C17" s="157" t="s">
        <v>40</v>
      </c>
      <c r="D17" s="4"/>
      <c r="E17" s="3"/>
      <c r="F17" s="147">
        <f t="shared" si="3"/>
        <v>0</v>
      </c>
      <c r="G17" s="3"/>
      <c r="H17" s="137">
        <f t="shared" si="4"/>
        <v>0</v>
      </c>
      <c r="I17" s="149">
        <v>650</v>
      </c>
      <c r="J17" s="139">
        <v>4</v>
      </c>
      <c r="K17" s="140">
        <v>10</v>
      </c>
      <c r="L17" s="141" t="s">
        <v>34</v>
      </c>
      <c r="M17" s="142" t="s">
        <v>35</v>
      </c>
      <c r="N17" s="143">
        <f t="shared" si="1"/>
        <v>0</v>
      </c>
      <c r="O17" s="154">
        <f t="shared" si="0"/>
        <v>0</v>
      </c>
      <c r="P17" s="155">
        <f t="shared" si="2"/>
        <v>0</v>
      </c>
    </row>
    <row r="18" spans="1:16" ht="39" thickBot="1">
      <c r="A18" s="158">
        <v>14</v>
      </c>
      <c r="B18" s="159"/>
      <c r="C18" s="160" t="s">
        <v>39</v>
      </c>
      <c r="D18" s="69"/>
      <c r="E18" s="70"/>
      <c r="F18" s="161">
        <f>E18*J18</f>
        <v>0</v>
      </c>
      <c r="G18" s="70"/>
      <c r="H18" s="161">
        <f>G18*J18</f>
        <v>0</v>
      </c>
      <c r="I18" s="162">
        <v>210</v>
      </c>
      <c r="J18" s="163">
        <v>4</v>
      </c>
      <c r="K18" s="164">
        <v>10</v>
      </c>
      <c r="L18" s="165" t="s">
        <v>34</v>
      </c>
      <c r="M18" s="166" t="s">
        <v>35</v>
      </c>
      <c r="N18" s="167">
        <f>F18+(H18*K18)</f>
        <v>0</v>
      </c>
      <c r="O18" s="168">
        <f aca="true" t="shared" si="5" ref="O18">N18*0.21</f>
        <v>0</v>
      </c>
      <c r="P18" s="169">
        <f aca="true" t="shared" si="6" ref="P18">N18+O18</f>
        <v>0</v>
      </c>
    </row>
    <row r="19" spans="1:16" ht="30" customHeight="1" thickBot="1" thickTop="1">
      <c r="A19" s="170" t="s">
        <v>22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2">
        <f>SUM(N6:N18)</f>
        <v>0</v>
      </c>
      <c r="O19" s="172">
        <f>SUM(O6:O18)</f>
        <v>0</v>
      </c>
      <c r="P19" s="173">
        <f>SUM(P6:P18)</f>
        <v>0</v>
      </c>
    </row>
    <row r="20" spans="1:16" ht="12.75" customHeight="1">
      <c r="A20" s="174"/>
      <c r="B20" s="174"/>
      <c r="E20" s="174"/>
      <c r="F20" s="174"/>
      <c r="G20" s="174"/>
      <c r="H20" s="174"/>
      <c r="I20" s="174"/>
      <c r="M20" s="174"/>
      <c r="N20" s="176"/>
      <c r="O20" s="176"/>
      <c r="P20" s="176"/>
    </row>
    <row r="22" spans="1:16" ht="15">
      <c r="A22" s="177" t="s">
        <v>23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</row>
    <row r="25" ht="15">
      <c r="N25" s="176"/>
    </row>
  </sheetData>
  <sheetProtection algorithmName="SHA-512" hashValue="eSICyzAPgihocDB3z0GuU6rjwXQPVEYeSROhplKvkPxbVS+cpv8r/6b3Q7O2UQ0kUZQoowbhIvpoysbGYIiX9g==" saltValue="mslXGO0rlDxJ7CB9h2rbug==" spinCount="100000" sheet="1" selectLockedCells="1"/>
  <mergeCells count="19">
    <mergeCell ref="A19:M19"/>
    <mergeCell ref="A22:P22"/>
    <mergeCell ref="N4:P4"/>
    <mergeCell ref="B6:B12"/>
    <mergeCell ref="B13:B18"/>
    <mergeCell ref="F4:F5"/>
    <mergeCell ref="H4:H5"/>
    <mergeCell ref="A1:P1"/>
    <mergeCell ref="A2:P2"/>
    <mergeCell ref="A3:P3"/>
    <mergeCell ref="A4:A5"/>
    <mergeCell ref="B4:C5"/>
    <mergeCell ref="D4:D5"/>
    <mergeCell ref="G4:G5"/>
    <mergeCell ref="I4:I5"/>
    <mergeCell ref="K4:K5"/>
    <mergeCell ref="L4:M5"/>
    <mergeCell ref="E4:E5"/>
    <mergeCell ref="J4:J5"/>
  </mergeCells>
  <printOptions horizontalCentered="1"/>
  <pageMargins left="0.31496062992125984" right="0.31496062992125984" top="1.1811023622047245" bottom="0.5905511811023623" header="0.31496062992125984" footer="0.31496062992125984"/>
  <pageSetup fitToHeight="1" fitToWidth="1" horizontalDpi="600" verticalDpi="600" orientation="landscape" paperSize="9" scale="48" r:id="rId2"/>
  <headerFooter differentFirst="1">
    <oddHeader>&amp;L&amp;G</oddHeader>
    <oddFooter>&amp;R&amp;"Verdana,Obyčejné"&amp;8Stránka &amp;P z &amp;N</oddFooter>
    <firstHeader>&amp;L&amp;"Verdana,Obyčejné"&amp;10&amp;K01+010&amp;G Příloha č. 6 výzvy - Podrobná specifikace předmětu plnění (Ceník)&amp;C&amp;"Verdana,Tučné"&amp;12Dezinfekce, deratizace a dezinsekce stájových a souvisejících prostor
____________________________________________________________</firstHeader>
    <firstFooter>&amp;R&amp;"Verdana,Obyčejné"&amp;8Stránka &amp;P z &amp;N</first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E2D52-2DB0-48EB-A5F2-FB64A1F97ADB}">
  <sheetPr>
    <pageSetUpPr fitToPage="1"/>
  </sheetPr>
  <dimension ref="A1:Q13"/>
  <sheetViews>
    <sheetView workbookViewId="0" topLeftCell="A1">
      <selection activeCell="C6" sqref="C6"/>
    </sheetView>
  </sheetViews>
  <sheetFormatPr defaultColWidth="9.140625" defaultRowHeight="15"/>
  <cols>
    <col min="1" max="1" width="5.7109375" style="54" customWidth="1"/>
    <col min="2" max="2" width="35.7109375" style="52" customWidth="1"/>
    <col min="3" max="3" width="20.7109375" style="52" customWidth="1"/>
    <col min="4" max="4" width="20.7109375" style="53" customWidth="1"/>
    <col min="5" max="5" width="10.7109375" style="9" customWidth="1"/>
    <col min="6" max="6" width="22.7109375" style="9" customWidth="1"/>
    <col min="7" max="7" width="10.7109375" style="54" customWidth="1"/>
    <col min="8" max="12" width="10.7109375" style="52" customWidth="1"/>
    <col min="13" max="13" width="10.7109375" style="9" customWidth="1"/>
    <col min="14" max="16" width="22.7109375" style="9" customWidth="1"/>
    <col min="17" max="20" width="9.140625" style="9" customWidth="1"/>
    <col min="21" max="16384" width="9.140625" style="9" customWidth="1"/>
  </cols>
  <sheetData>
    <row r="1" spans="1:16" ht="24.75" customHeight="1">
      <c r="A1" s="97" t="s">
        <v>27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7" ht="1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10"/>
    </row>
    <row r="3" spans="1:17" ht="15" customHeight="1" thickBo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11"/>
    </row>
    <row r="4" spans="1:16" ht="54" customHeight="1">
      <c r="A4" s="99" t="s">
        <v>3</v>
      </c>
      <c r="B4" s="77"/>
      <c r="C4" s="83" t="s">
        <v>16</v>
      </c>
      <c r="D4" s="88" t="s">
        <v>18</v>
      </c>
      <c r="E4" s="90" t="s">
        <v>21</v>
      </c>
      <c r="F4" s="12" t="s">
        <v>24</v>
      </c>
      <c r="G4" s="74" t="s">
        <v>19</v>
      </c>
      <c r="H4" s="90" t="s">
        <v>20</v>
      </c>
      <c r="I4" s="92"/>
      <c r="J4" s="92"/>
      <c r="K4" s="92"/>
      <c r="L4" s="92"/>
      <c r="M4" s="93"/>
      <c r="N4" s="101" t="s">
        <v>48</v>
      </c>
      <c r="O4" s="102"/>
      <c r="P4" s="103"/>
    </row>
    <row r="5" spans="1:16" ht="24" customHeight="1" thickBot="1">
      <c r="A5" s="100"/>
      <c r="B5" s="79"/>
      <c r="C5" s="84"/>
      <c r="D5" s="89"/>
      <c r="E5" s="91"/>
      <c r="F5" s="14" t="s">
        <v>1</v>
      </c>
      <c r="G5" s="75"/>
      <c r="H5" s="91"/>
      <c r="I5" s="94"/>
      <c r="J5" s="94"/>
      <c r="K5" s="94"/>
      <c r="L5" s="94"/>
      <c r="M5" s="95"/>
      <c r="N5" s="13" t="s">
        <v>1</v>
      </c>
      <c r="O5" s="15" t="s">
        <v>5</v>
      </c>
      <c r="P5" s="16" t="s">
        <v>2</v>
      </c>
    </row>
    <row r="6" spans="1:16" ht="60" customHeight="1" thickBot="1" thickTop="1">
      <c r="A6" s="59">
        <v>1</v>
      </c>
      <c r="B6" s="60" t="s">
        <v>43</v>
      </c>
      <c r="C6" s="7"/>
      <c r="D6" s="8"/>
      <c r="E6" s="61">
        <v>30</v>
      </c>
      <c r="F6" s="62">
        <f>D6*E6</f>
        <v>0</v>
      </c>
      <c r="G6" s="63">
        <v>6</v>
      </c>
      <c r="H6" s="64" t="s">
        <v>28</v>
      </c>
      <c r="I6" s="65" t="s">
        <v>45</v>
      </c>
      <c r="J6" s="65" t="s">
        <v>44</v>
      </c>
      <c r="K6" s="64" t="s">
        <v>30</v>
      </c>
      <c r="L6" s="65" t="s">
        <v>46</v>
      </c>
      <c r="M6" s="65" t="s">
        <v>47</v>
      </c>
      <c r="N6" s="66">
        <f>F6*G6</f>
        <v>0</v>
      </c>
      <c r="O6" s="67">
        <f aca="true" t="shared" si="0" ref="O6">N6*0.21</f>
        <v>0</v>
      </c>
      <c r="P6" s="68">
        <f>N6+O6</f>
        <v>0</v>
      </c>
    </row>
    <row r="7" spans="1:16" ht="30" customHeight="1" thickBot="1" thickTop="1">
      <c r="A7" s="72" t="s">
        <v>22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50">
        <f>SUM(N6:N6)</f>
        <v>0</v>
      </c>
      <c r="O7" s="50">
        <f>SUM(O6:O6)</f>
        <v>0</v>
      </c>
      <c r="P7" s="51">
        <f>SUM(P6:P6)</f>
        <v>0</v>
      </c>
    </row>
    <row r="8" spans="1:16" ht="12.75" customHeight="1">
      <c r="A8" s="52"/>
      <c r="D8" s="52"/>
      <c r="E8" s="52"/>
      <c r="F8" s="53"/>
      <c r="M8" s="52"/>
      <c r="N8" s="53"/>
      <c r="O8" s="53"/>
      <c r="P8" s="53"/>
    </row>
    <row r="10" spans="1:16" ht="15">
      <c r="A10" s="71" t="s">
        <v>23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</row>
    <row r="13" spans="6:14" ht="15">
      <c r="F13" s="53"/>
      <c r="N13" s="53"/>
    </row>
  </sheetData>
  <sheetProtection algorithmName="SHA-512" hashValue="zrVLPfDP+1gbf2jpmVVtmcjVU+2QKzvXHMcP6umuUr1k15sudy28Sc2MWzqow3aRXMn+pQB5snDwdNn3e9dbmw==" saltValue="UTomu/kH4FBqgfLMkssuaw==" spinCount="100000" sheet="1" selectLockedCells="1"/>
  <mergeCells count="13">
    <mergeCell ref="A7:M7"/>
    <mergeCell ref="A10:P10"/>
    <mergeCell ref="N4:P4"/>
    <mergeCell ref="A1:P1"/>
    <mergeCell ref="A2:P2"/>
    <mergeCell ref="A3:P3"/>
    <mergeCell ref="A4:A5"/>
    <mergeCell ref="B4:B5"/>
    <mergeCell ref="C4:C5"/>
    <mergeCell ref="D4:D5"/>
    <mergeCell ref="E4:E5"/>
    <mergeCell ref="G4:G5"/>
    <mergeCell ref="H4:M5"/>
  </mergeCells>
  <printOptions horizontalCentered="1"/>
  <pageMargins left="0.31496062992125984" right="0.31496062992125984" top="1.1811023622047245" bottom="0.5905511811023623" header="0.31496062992125984" footer="0.31496062992125984"/>
  <pageSetup fitToHeight="1" fitToWidth="1" horizontalDpi="600" verticalDpi="600" orientation="landscape" paperSize="9" scale="54" r:id="rId2"/>
  <headerFooter differentFirst="1">
    <oddHeader>&amp;L&amp;G</oddHeader>
    <oddFooter>&amp;R&amp;"Verdana,Obyčejné"&amp;8Stránka &amp;P z &amp;N</oddFooter>
    <firstHeader>&amp;L&amp;"Verdana,Obyčejné"&amp;10&amp;K01+010&amp;G Příloha č. 6 výzvy - Podrobná specifikace předmětu plnění (Ceník)&amp;C&amp;"Verdana,Tučné"&amp;12Dezinfekce, deratizace a dezinsekce stájových a souvisejících prostor
____________________________________________________________</firstHeader>
    <firstFooter>&amp;R&amp;"Verdana,Obyčejné"&amp;8Stránka &amp;P z &amp;N</first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Suchánková</dc:creator>
  <cp:keywords/>
  <dc:description/>
  <cp:lastModifiedBy>Lenka Suchánková</cp:lastModifiedBy>
  <cp:lastPrinted>2023-04-12T12:40:07Z</cp:lastPrinted>
  <dcterms:created xsi:type="dcterms:W3CDTF">2016-08-31T12:21:10Z</dcterms:created>
  <dcterms:modified xsi:type="dcterms:W3CDTF">2023-04-12T12:45:14Z</dcterms:modified>
  <cp:category/>
  <cp:version/>
  <cp:contentType/>
  <cp:contentStatus/>
</cp:coreProperties>
</file>