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5. Oprava ocelového koňského hrazení - hřebčín Slatiňany\02. Výzva\"/>
    </mc:Choice>
  </mc:AlternateContent>
  <xr:revisionPtr revIDLastSave="0" documentId="13_ncr:1_{BDE691B7-67D9-43B1-9872-9C05F3F14824}" xr6:coauthVersionLast="47" xr6:coauthVersionMax="47" xr10:uidLastSave="{00000000-0000-0000-0000-000000000000}"/>
  <bookViews>
    <workbookView xWindow="0" yWindow="0" windowWidth="20700" windowHeight="1560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8" i="1"/>
  <c r="L8" i="1"/>
  <c r="L21" i="1" s="1"/>
  <c r="L13" i="1"/>
  <c r="U29" i="2"/>
  <c r="U28" i="2"/>
  <c r="U27" i="2"/>
  <c r="AI26" i="2"/>
  <c r="U26" i="2"/>
  <c r="U25" i="2"/>
  <c r="AI22" i="2" l="1"/>
  <c r="AI25" i="2" s="1"/>
  <c r="AI31" i="2" s="1"/>
</calcChain>
</file>

<file path=xl/sharedStrings.xml><?xml version="1.0" encoding="utf-8"?>
<sst xmlns="http://schemas.openxmlformats.org/spreadsheetml/2006/main" count="65" uniqueCount="56">
  <si>
    <t>Cena</t>
  </si>
  <si>
    <t>Cena celkem</t>
  </si>
  <si>
    <t>Počet j.</t>
  </si>
  <si>
    <t>MJ</t>
  </si>
  <si>
    <t>č.p.</t>
  </si>
  <si>
    <t>Název</t>
  </si>
  <si>
    <t>m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</si>
  <si>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</si>
  <si>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</si>
  <si>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</si>
  <si>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</si>
  <si>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</si>
  <si>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</si>
  <si>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</si>
  <si>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</si>
  <si>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</si>
  <si>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</si>
  <si>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</si>
  <si>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</si>
  <si>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</si>
  <si>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</si>
  <si>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</si>
  <si>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</si>
  <si>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</si>
  <si>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</si>
  <si>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</si>
  <si>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</si>
  <si>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</si>
  <si>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</si>
  <si>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</si>
  <si>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</si>
  <si>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</si>
  <si>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</si>
  <si>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</si>
  <si>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</si>
  <si>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</si>
  <si>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kpl</t>
  </si>
  <si>
    <t>Investor: Národní hřebčín Kladruby nad Labem</t>
  </si>
  <si>
    <t>CZ72048972</t>
  </si>
  <si>
    <t>Bourací práce</t>
  </si>
  <si>
    <t>Dodávky + montáže</t>
  </si>
  <si>
    <t>Demontáž starých ohrad a jejich likvidace</t>
  </si>
  <si>
    <t>Kladruby nad Labem 1, 533 14 Kladruby nad Labem</t>
  </si>
  <si>
    <t>Dodávka + montáž nového hrazení</t>
  </si>
  <si>
    <t>Výkaz výměr</t>
  </si>
  <si>
    <t>Místo: Slatiňany</t>
  </si>
  <si>
    <t>Slatiňany</t>
  </si>
  <si>
    <t>IČO:</t>
  </si>
  <si>
    <t>Oprava ocelového koňského hrazení – hřebčín Slatiňany</t>
  </si>
  <si>
    <t>Stavba: Oprava ocelového koňského hrazení – hřebčín Slatiňany</t>
  </si>
  <si>
    <t>předpoklad 1 520 bm</t>
  </si>
  <si>
    <t>Dle specifikace ve výrobní dokumentaci a TZ vč. otevíravých vstupů a brány</t>
  </si>
  <si>
    <t>Doplňkové práce</t>
  </si>
  <si>
    <t>Vytyčení umístění nových ohrad podle geometrického plánu</t>
  </si>
  <si>
    <t>Vytyčení umístění sítí</t>
  </si>
  <si>
    <t>včetně provedení povrchových úprav, včetně spojovacího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</si>
</sst>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5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indexed="55"/>
      <name val="Calibri"/>
      <family val="2"/>
      <charset val="238"/>
      <scheme val="minor"/>
    </font>
    <font>
      <b/>
      <sz val="8"/>
      <color indexed="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11" fillId="3" borderId="0" xfId="0" applyNumberFormat="1" applyFont="1" applyFill="1" applyAlignment="1" applyProtection="1">
      <alignment horizontal="left" vertical="top"/>
      <protection locked="0"/>
    </xf>
    <xf numFmtId="14" fontId="11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4" fontId="0" fillId="0" borderId="25" xfId="0" applyNumberFormat="1" applyBorder="1" applyAlignment="1">
      <alignment vertical="center"/>
    </xf>
    <xf numFmtId="0" fontId="0" fillId="2" borderId="2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4" fontId="0" fillId="2" borderId="27" xfId="0" applyNumberForma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 indent="1"/>
    </xf>
    <xf numFmtId="4" fontId="2" fillId="2" borderId="16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 wrapText="1"/>
    </xf>
    <xf numFmtId="0" fontId="0" fillId="2" borderId="4" xfId="0" applyFill="1" applyBorder="1"/>
    <xf numFmtId="4" fontId="0" fillId="2" borderId="27" xfId="0" applyNumberFormat="1" applyFill="1" applyBorder="1"/>
    <xf numFmtId="0" fontId="0" fillId="0" borderId="1" xfId="0" applyBorder="1"/>
    <xf numFmtId="0" fontId="1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1" fillId="3" borderId="0" xfId="0" applyNumberFormat="1" applyFont="1" applyFill="1" applyAlignment="1" applyProtection="1">
      <alignment horizontal="left" vertical="top"/>
      <protection locked="0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indent="1"/>
    </xf>
    <xf numFmtId="0" fontId="0" fillId="0" borderId="0" xfId="0" applyProtection="1"/>
    <xf numFmtId="0" fontId="0" fillId="0" borderId="28" xfId="0" applyBorder="1" applyAlignment="1" applyProtection="1">
      <alignment horizontal="left" vertical="top" indent="1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5" fillId="0" borderId="24" xfId="0" applyFont="1" applyBorder="1" applyAlignment="1" applyProtection="1">
      <alignment horizontal="left" vertical="center" indent="1"/>
    </xf>
    <xf numFmtId="0" fontId="0" fillId="0" borderId="25" xfId="0" applyBorder="1" applyAlignment="1" applyProtection="1">
      <alignment horizontal="left" vertical="top"/>
    </xf>
    <xf numFmtId="0" fontId="6" fillId="0" borderId="24" xfId="0" applyFont="1" applyBorder="1" applyAlignment="1" applyProtection="1">
      <alignment horizontal="left" vertical="top" indent="1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0" fontId="8" fillId="0" borderId="24" xfId="0" applyFont="1" applyBorder="1" applyAlignment="1" applyProtection="1">
      <alignment horizontal="left" vertical="top" indent="1"/>
    </xf>
    <xf numFmtId="0" fontId="8" fillId="0" borderId="0" xfId="0" applyFont="1" applyAlignment="1" applyProtection="1">
      <alignment horizontal="left" vertical="top" wrapText="1"/>
    </xf>
    <xf numFmtId="0" fontId="8" fillId="0" borderId="25" xfId="0" applyFont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horizontal="left" vertical="center" indent="1"/>
    </xf>
    <xf numFmtId="3" fontId="11" fillId="0" borderId="0" xfId="0" applyNumberFormat="1" applyFont="1" applyAlignment="1" applyProtection="1">
      <alignment horizontal="lef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24" xfId="0" applyBorder="1" applyAlignment="1" applyProtection="1">
      <alignment horizontal="left" vertical="top" indent="1"/>
    </xf>
    <xf numFmtId="0" fontId="1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top" indent="1"/>
    </xf>
    <xf numFmtId="0" fontId="0" fillId="0" borderId="5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2" fontId="4" fillId="0" borderId="6" xfId="0" applyNumberFormat="1" applyFont="1" applyBorder="1" applyAlignment="1" applyProtection="1">
      <alignment horizontal="right" vertical="center" indent="3"/>
    </xf>
    <xf numFmtId="2" fontId="0" fillId="0" borderId="6" xfId="0" applyNumberFormat="1" applyBorder="1" applyAlignment="1" applyProtection="1">
      <alignment horizontal="right" vertical="center" indent="3"/>
    </xf>
    <xf numFmtId="2" fontId="0" fillId="0" borderId="34" xfId="0" applyNumberFormat="1" applyBorder="1" applyAlignment="1" applyProtection="1">
      <alignment horizontal="right" vertical="center" indent="3"/>
    </xf>
    <xf numFmtId="0" fontId="0" fillId="0" borderId="24" xfId="0" applyBorder="1" applyAlignment="1" applyProtection="1">
      <alignment horizontal="left" vertical="center" inden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0" fillId="0" borderId="25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39" fontId="10" fillId="0" borderId="0" xfId="0" applyNumberFormat="1" applyFont="1" applyAlignment="1" applyProtection="1">
      <alignment horizontal="right" vertical="center"/>
    </xf>
    <xf numFmtId="39" fontId="10" fillId="0" borderId="0" xfId="0" applyNumberFormat="1" applyFont="1" applyAlignment="1" applyProtection="1">
      <alignment horizontal="right" vertical="center" indent="3"/>
    </xf>
    <xf numFmtId="0" fontId="9" fillId="0" borderId="0" xfId="0" applyFont="1" applyAlignment="1" applyProtection="1">
      <alignment horizontal="right" vertical="center" indent="3"/>
    </xf>
    <xf numFmtId="0" fontId="9" fillId="0" borderId="25" xfId="0" applyFont="1" applyBorder="1" applyAlignment="1" applyProtection="1">
      <alignment horizontal="right" vertical="center" indent="3"/>
    </xf>
    <xf numFmtId="0" fontId="8" fillId="4" borderId="35" xfId="0" applyFont="1" applyFill="1" applyBorder="1" applyAlignment="1" applyProtection="1">
      <alignment horizontal="left" vertical="center" indent="1"/>
    </xf>
    <xf numFmtId="0" fontId="0" fillId="4" borderId="7" xfId="0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left" vertical="center"/>
    </xf>
    <xf numFmtId="39" fontId="8" fillId="4" borderId="7" xfId="0" applyNumberFormat="1" applyFont="1" applyFill="1" applyBorder="1" applyAlignment="1" applyProtection="1">
      <alignment horizontal="right" vertical="center" indent="3"/>
    </xf>
    <xf numFmtId="0" fontId="0" fillId="4" borderId="7" xfId="0" applyFill="1" applyBorder="1" applyAlignment="1" applyProtection="1">
      <alignment horizontal="right" vertical="center" indent="3"/>
    </xf>
    <xf numFmtId="0" fontId="0" fillId="4" borderId="36" xfId="0" applyFill="1" applyBorder="1" applyAlignment="1" applyProtection="1">
      <alignment horizontal="right" vertical="center" indent="3"/>
    </xf>
    <xf numFmtId="0" fontId="0" fillId="0" borderId="14" xfId="0" applyBorder="1" applyAlignment="1" applyProtection="1">
      <alignment horizontal="left" vertical="center" indent="1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0" xfId="0" applyAlignment="1" applyProtection="1">
      <alignment horizontal="left" indent="1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4" fontId="0" fillId="5" borderId="1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J7" sqref="AJ7"/>
    </sheetView>
  </sheetViews>
  <sheetFormatPr defaultRowHeight="15" x14ac:dyDescent="0.25"/>
  <cols>
    <col min="1" max="1" width="2.7109375" style="51" customWidth="1"/>
    <col min="2" max="2" width="14.7109375" style="110" customWidth="1"/>
    <col min="3" max="13" width="9.140625" style="51"/>
    <col min="14" max="14" width="8.42578125" style="51" customWidth="1"/>
    <col min="15" max="15" width="0.140625" style="51" hidden="1" customWidth="1"/>
    <col min="16" max="34" width="8.7109375" style="51" hidden="1" customWidth="1"/>
    <col min="35" max="16384" width="9.140625" style="51"/>
  </cols>
  <sheetData>
    <row r="1" spans="1:39" ht="15.75" thickBot="1" x14ac:dyDescent="0.3">
      <c r="A1" s="49"/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39" x14ac:dyDescent="0.25">
      <c r="A2" s="49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4"/>
    </row>
    <row r="3" spans="1:39" ht="21" x14ac:dyDescent="0.25">
      <c r="A3" s="49"/>
      <c r="B3" s="55" t="s">
        <v>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56"/>
    </row>
    <row r="4" spans="1:39" x14ac:dyDescent="0.25">
      <c r="A4" s="49"/>
      <c r="B4" s="57" t="s">
        <v>8</v>
      </c>
      <c r="C4" s="49"/>
      <c r="D4" s="49"/>
      <c r="E4" s="49"/>
      <c r="F4" s="49"/>
      <c r="G4" s="49"/>
      <c r="H4" s="49"/>
      <c r="I4" s="58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60"/>
    </row>
    <row r="5" spans="1:39" ht="18" customHeight="1" x14ac:dyDescent="0.25">
      <c r="A5" s="49"/>
      <c r="B5" s="61" t="s">
        <v>9</v>
      </c>
      <c r="C5" s="62" t="s">
        <v>48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3"/>
    </row>
    <row r="6" spans="1:39" x14ac:dyDescent="0.25">
      <c r="A6" s="49"/>
      <c r="B6" s="64" t="s">
        <v>10</v>
      </c>
      <c r="C6" s="65">
        <v>749796</v>
      </c>
      <c r="D6" s="66"/>
      <c r="E6" s="67"/>
      <c r="F6" s="67"/>
      <c r="G6" s="67"/>
      <c r="H6" s="67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8" t="s">
        <v>11</v>
      </c>
      <c r="AJ6" s="49"/>
      <c r="AK6" s="49"/>
      <c r="AL6" s="69"/>
      <c r="AM6" s="56"/>
    </row>
    <row r="7" spans="1:39" x14ac:dyDescent="0.25">
      <c r="A7" s="49"/>
      <c r="B7" s="64" t="s">
        <v>12</v>
      </c>
      <c r="C7" s="70" t="s">
        <v>46</v>
      </c>
      <c r="D7" s="66"/>
      <c r="E7" s="67"/>
      <c r="F7" s="67"/>
      <c r="G7" s="67"/>
      <c r="H7" s="67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8" t="s">
        <v>13</v>
      </c>
      <c r="AJ7" s="2"/>
      <c r="AK7" s="49"/>
      <c r="AM7" s="56"/>
    </row>
    <row r="8" spans="1:39" x14ac:dyDescent="0.25">
      <c r="A8" s="49"/>
      <c r="B8" s="57" t="s">
        <v>14</v>
      </c>
      <c r="C8" s="67"/>
      <c r="D8" s="67"/>
      <c r="E8" s="67"/>
      <c r="F8" s="67"/>
      <c r="G8" s="67"/>
      <c r="H8" s="67"/>
      <c r="I8" s="71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72" t="s">
        <v>15</v>
      </c>
      <c r="AJ8" s="71"/>
      <c r="AK8" s="49"/>
      <c r="AM8" s="56"/>
    </row>
    <row r="9" spans="1:39" x14ac:dyDescent="0.25">
      <c r="A9" s="49"/>
      <c r="B9" s="64" t="s">
        <v>16</v>
      </c>
      <c r="C9" s="73" t="s">
        <v>17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8" t="s">
        <v>47</v>
      </c>
      <c r="AJ9" s="67">
        <v>72048972</v>
      </c>
      <c r="AK9" s="49"/>
      <c r="AM9" s="56"/>
    </row>
    <row r="10" spans="1:39" x14ac:dyDescent="0.25">
      <c r="A10" s="49"/>
      <c r="B10" s="74"/>
      <c r="C10" s="75" t="s">
        <v>42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8" t="s">
        <v>18</v>
      </c>
      <c r="AJ10" s="67" t="s">
        <v>38</v>
      </c>
      <c r="AK10" s="49"/>
      <c r="AM10" s="56"/>
    </row>
    <row r="11" spans="1:39" x14ac:dyDescent="0.25">
      <c r="A11" s="49"/>
      <c r="B11" s="74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49"/>
      <c r="AJ11" s="67"/>
      <c r="AK11" s="49"/>
      <c r="AM11" s="56"/>
    </row>
    <row r="12" spans="1:39" x14ac:dyDescent="0.25">
      <c r="A12" s="49"/>
      <c r="B12" s="64" t="s">
        <v>19</v>
      </c>
      <c r="C12" s="48" t="s">
        <v>20</v>
      </c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68" t="s">
        <v>47</v>
      </c>
      <c r="AJ12" s="1" t="s">
        <v>20</v>
      </c>
      <c r="AK12" s="49"/>
      <c r="AM12" s="56"/>
    </row>
    <row r="13" spans="1:39" x14ac:dyDescent="0.25">
      <c r="A13" s="49"/>
      <c r="B13" s="74"/>
      <c r="C13" s="47" t="s">
        <v>20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68" t="s">
        <v>18</v>
      </c>
      <c r="AJ13" s="1" t="s">
        <v>20</v>
      </c>
      <c r="AK13" s="49"/>
      <c r="AM13" s="56"/>
    </row>
    <row r="14" spans="1:39" x14ac:dyDescent="0.25">
      <c r="A14" s="49"/>
      <c r="B14" s="7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6"/>
    </row>
    <row r="15" spans="1:39" x14ac:dyDescent="0.25">
      <c r="A15" s="49"/>
      <c r="B15" s="64" t="s">
        <v>21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68" t="s">
        <v>47</v>
      </c>
      <c r="AJ15" s="49"/>
      <c r="AK15" s="49"/>
      <c r="AL15" s="69"/>
      <c r="AM15" s="56"/>
    </row>
    <row r="16" spans="1:39" x14ac:dyDescent="0.25">
      <c r="A16" s="49"/>
      <c r="B16" s="74"/>
      <c r="C16" s="6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68" t="s">
        <v>18</v>
      </c>
      <c r="AJ16" s="49"/>
      <c r="AK16" s="49"/>
      <c r="AL16" s="69"/>
      <c r="AM16" s="56"/>
    </row>
    <row r="17" spans="1:39" x14ac:dyDescent="0.25">
      <c r="A17" s="49"/>
      <c r="B17" s="74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6"/>
    </row>
    <row r="18" spans="1:39" x14ac:dyDescent="0.25">
      <c r="A18" s="49"/>
      <c r="B18" s="64" t="s">
        <v>22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6"/>
    </row>
    <row r="19" spans="1:39" x14ac:dyDescent="0.25">
      <c r="A19" s="49"/>
      <c r="B19" s="74"/>
      <c r="C19" s="7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6"/>
    </row>
    <row r="20" spans="1:39" x14ac:dyDescent="0.25">
      <c r="A20" s="49"/>
      <c r="B20" s="74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56"/>
    </row>
    <row r="21" spans="1:39" x14ac:dyDescent="0.25">
      <c r="A21" s="49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9"/>
    </row>
    <row r="22" spans="1:39" x14ac:dyDescent="0.25">
      <c r="A22" s="80"/>
      <c r="B22" s="81" t="s">
        <v>23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>
        <f>SUM(Položky!L8:L15)</f>
        <v>0</v>
      </c>
      <c r="AJ22" s="84"/>
      <c r="AK22" s="84"/>
      <c r="AL22" s="84"/>
      <c r="AM22" s="85"/>
    </row>
    <row r="23" spans="1:39" x14ac:dyDescent="0.25">
      <c r="A23" s="80"/>
      <c r="B23" s="86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7"/>
    </row>
    <row r="24" spans="1:39" x14ac:dyDescent="0.25">
      <c r="A24" s="80"/>
      <c r="B24" s="86"/>
      <c r="C24" s="80"/>
      <c r="D24" s="80"/>
      <c r="E24" s="80"/>
      <c r="F24" s="80"/>
      <c r="G24" s="80"/>
      <c r="H24" s="80"/>
      <c r="I24" s="80"/>
      <c r="J24" s="88" t="s">
        <v>24</v>
      </c>
      <c r="K24" s="89"/>
      <c r="L24" s="89"/>
      <c r="M24" s="89"/>
      <c r="N24" s="80"/>
      <c r="O24" s="80"/>
      <c r="P24" s="80"/>
      <c r="Q24" s="80"/>
      <c r="R24" s="80"/>
      <c r="S24" s="80"/>
      <c r="T24" s="80"/>
      <c r="U24" s="90" t="s">
        <v>25</v>
      </c>
      <c r="V24" s="90"/>
      <c r="W24" s="90"/>
      <c r="X24" s="90"/>
      <c r="Y24" s="90"/>
      <c r="Z24" s="90"/>
      <c r="AA24" s="90"/>
      <c r="AB24" s="90"/>
      <c r="AC24" s="90"/>
      <c r="AD24" s="80"/>
      <c r="AE24" s="80"/>
      <c r="AF24" s="80"/>
      <c r="AG24" s="80"/>
      <c r="AH24" s="80"/>
      <c r="AI24" s="88" t="s">
        <v>26</v>
      </c>
      <c r="AJ24" s="89"/>
      <c r="AK24" s="89"/>
      <c r="AL24" s="89"/>
      <c r="AM24" s="91"/>
    </row>
    <row r="25" spans="1:39" x14ac:dyDescent="0.25">
      <c r="A25" s="80"/>
      <c r="B25" s="92" t="s">
        <v>27</v>
      </c>
      <c r="C25" s="93"/>
      <c r="D25" s="93" t="s">
        <v>28</v>
      </c>
      <c r="E25" s="93"/>
      <c r="F25" s="93"/>
      <c r="G25" s="93"/>
      <c r="H25" s="93"/>
      <c r="I25" s="93"/>
      <c r="J25" s="94">
        <v>0.21</v>
      </c>
      <c r="K25" s="95"/>
      <c r="L25" s="95"/>
      <c r="M25" s="95"/>
      <c r="N25" s="93"/>
      <c r="O25" s="93"/>
      <c r="P25" s="93"/>
      <c r="Q25" s="93"/>
      <c r="R25" s="93"/>
      <c r="S25" s="93"/>
      <c r="T25" s="93"/>
      <c r="U25" s="96">
        <f>ROUND($AV$51,2)</f>
        <v>0</v>
      </c>
      <c r="V25" s="96"/>
      <c r="W25" s="96"/>
      <c r="X25" s="96"/>
      <c r="Y25" s="96"/>
      <c r="Z25" s="96"/>
      <c r="AA25" s="96"/>
      <c r="AB25" s="96"/>
      <c r="AC25" s="96"/>
      <c r="AD25" s="93"/>
      <c r="AE25" s="93"/>
      <c r="AF25" s="93"/>
      <c r="AG25" s="93"/>
      <c r="AH25" s="93"/>
      <c r="AI25" s="97">
        <f>AI22*0.21</f>
        <v>0</v>
      </c>
      <c r="AJ25" s="98"/>
      <c r="AK25" s="98"/>
      <c r="AL25" s="98"/>
      <c r="AM25" s="99"/>
    </row>
    <row r="26" spans="1:39" x14ac:dyDescent="0.25">
      <c r="A26" s="80"/>
      <c r="B26" s="92"/>
      <c r="C26" s="93"/>
      <c r="D26" s="93" t="s">
        <v>29</v>
      </c>
      <c r="E26" s="93"/>
      <c r="F26" s="93"/>
      <c r="G26" s="93"/>
      <c r="H26" s="93"/>
      <c r="I26" s="93"/>
      <c r="J26" s="94">
        <v>0.15</v>
      </c>
      <c r="K26" s="95"/>
      <c r="L26" s="95"/>
      <c r="M26" s="95"/>
      <c r="N26" s="93"/>
      <c r="O26" s="93"/>
      <c r="P26" s="93"/>
      <c r="Q26" s="93"/>
      <c r="R26" s="93"/>
      <c r="S26" s="93"/>
      <c r="T26" s="93"/>
      <c r="U26" s="96">
        <f>ROUND($AW$51,2)</f>
        <v>0</v>
      </c>
      <c r="V26" s="96"/>
      <c r="W26" s="96"/>
      <c r="X26" s="96"/>
      <c r="Y26" s="96"/>
      <c r="Z26" s="96"/>
      <c r="AA26" s="96"/>
      <c r="AB26" s="96"/>
      <c r="AC26" s="96"/>
      <c r="AD26" s="93"/>
      <c r="AE26" s="93"/>
      <c r="AF26" s="93"/>
      <c r="AG26" s="93"/>
      <c r="AH26" s="93"/>
      <c r="AI26" s="97">
        <f>ROUND($AS$51,2)</f>
        <v>0</v>
      </c>
      <c r="AJ26" s="98"/>
      <c r="AK26" s="98"/>
      <c r="AL26" s="98"/>
      <c r="AM26" s="99"/>
    </row>
    <row r="27" spans="1:39" x14ac:dyDescent="0.25">
      <c r="A27" s="80"/>
      <c r="B27" s="92"/>
      <c r="C27" s="93"/>
      <c r="D27" s="93" t="s">
        <v>30</v>
      </c>
      <c r="E27" s="93"/>
      <c r="F27" s="93"/>
      <c r="G27" s="93"/>
      <c r="H27" s="93"/>
      <c r="I27" s="93"/>
      <c r="J27" s="94">
        <v>0.21</v>
      </c>
      <c r="K27" s="95"/>
      <c r="L27" s="95"/>
      <c r="M27" s="95"/>
      <c r="N27" s="93"/>
      <c r="O27" s="93"/>
      <c r="P27" s="93"/>
      <c r="Q27" s="93"/>
      <c r="R27" s="93"/>
      <c r="S27" s="93"/>
      <c r="T27" s="93"/>
      <c r="U27" s="96">
        <f>ROUND($AX$51,2)</f>
        <v>0</v>
      </c>
      <c r="V27" s="96"/>
      <c r="W27" s="96"/>
      <c r="X27" s="96"/>
      <c r="Y27" s="96"/>
      <c r="Z27" s="96"/>
      <c r="AA27" s="96"/>
      <c r="AB27" s="96"/>
      <c r="AC27" s="96"/>
      <c r="AD27" s="93"/>
      <c r="AE27" s="93"/>
      <c r="AF27" s="93"/>
      <c r="AG27" s="93"/>
      <c r="AH27" s="93"/>
      <c r="AI27" s="97">
        <v>0</v>
      </c>
      <c r="AJ27" s="98"/>
      <c r="AK27" s="98"/>
      <c r="AL27" s="98"/>
      <c r="AM27" s="99"/>
    </row>
    <row r="28" spans="1:39" x14ac:dyDescent="0.25">
      <c r="A28" s="80"/>
      <c r="B28" s="92"/>
      <c r="C28" s="93"/>
      <c r="D28" s="93" t="s">
        <v>31</v>
      </c>
      <c r="E28" s="93"/>
      <c r="F28" s="93"/>
      <c r="G28" s="93"/>
      <c r="H28" s="93"/>
      <c r="I28" s="93"/>
      <c r="J28" s="94">
        <v>0.15</v>
      </c>
      <c r="K28" s="95"/>
      <c r="L28" s="95"/>
      <c r="M28" s="95"/>
      <c r="N28" s="93"/>
      <c r="O28" s="93"/>
      <c r="P28" s="93"/>
      <c r="Q28" s="93"/>
      <c r="R28" s="93"/>
      <c r="S28" s="93"/>
      <c r="T28" s="93"/>
      <c r="U28" s="96">
        <f>ROUND($AY$51,2)</f>
        <v>0</v>
      </c>
      <c r="V28" s="96"/>
      <c r="W28" s="96"/>
      <c r="X28" s="96"/>
      <c r="Y28" s="96"/>
      <c r="Z28" s="96"/>
      <c r="AA28" s="96"/>
      <c r="AB28" s="96"/>
      <c r="AC28" s="96"/>
      <c r="AD28" s="93"/>
      <c r="AE28" s="93"/>
      <c r="AF28" s="93"/>
      <c r="AG28" s="93"/>
      <c r="AH28" s="93"/>
      <c r="AI28" s="97">
        <v>0</v>
      </c>
      <c r="AJ28" s="98"/>
      <c r="AK28" s="98"/>
      <c r="AL28" s="98"/>
      <c r="AM28" s="99"/>
    </row>
    <row r="29" spans="1:39" x14ac:dyDescent="0.25">
      <c r="A29" s="80"/>
      <c r="B29" s="92"/>
      <c r="C29" s="93"/>
      <c r="D29" s="93" t="s">
        <v>32</v>
      </c>
      <c r="E29" s="93"/>
      <c r="F29" s="93"/>
      <c r="G29" s="93"/>
      <c r="H29" s="93"/>
      <c r="I29" s="93"/>
      <c r="J29" s="94">
        <v>0</v>
      </c>
      <c r="K29" s="95"/>
      <c r="L29" s="95"/>
      <c r="M29" s="95"/>
      <c r="N29" s="93"/>
      <c r="O29" s="93"/>
      <c r="P29" s="93"/>
      <c r="Q29" s="93"/>
      <c r="R29" s="93"/>
      <c r="S29" s="93"/>
      <c r="T29" s="93"/>
      <c r="U29" s="96">
        <f>ROUND($AZ$51,2)</f>
        <v>0</v>
      </c>
      <c r="V29" s="96"/>
      <c r="W29" s="96"/>
      <c r="X29" s="96"/>
      <c r="Y29" s="96"/>
      <c r="Z29" s="96"/>
      <c r="AA29" s="96"/>
      <c r="AB29" s="96"/>
      <c r="AC29" s="96"/>
      <c r="AD29" s="93"/>
      <c r="AE29" s="93"/>
      <c r="AF29" s="93"/>
      <c r="AG29" s="93"/>
      <c r="AH29" s="93"/>
      <c r="AI29" s="97">
        <v>0</v>
      </c>
      <c r="AJ29" s="98"/>
      <c r="AK29" s="98"/>
      <c r="AL29" s="98"/>
      <c r="AM29" s="99"/>
    </row>
    <row r="30" spans="1:39" x14ac:dyDescent="0.25">
      <c r="A30" s="80"/>
      <c r="B30" s="86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7"/>
    </row>
    <row r="31" spans="1:39" ht="15.75" x14ac:dyDescent="0.25">
      <c r="A31" s="80"/>
      <c r="B31" s="100" t="s">
        <v>33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 t="s">
        <v>34</v>
      </c>
      <c r="S31" s="101"/>
      <c r="T31" s="101"/>
      <c r="U31" s="101"/>
      <c r="V31" s="103" t="s">
        <v>35</v>
      </c>
      <c r="W31" s="103"/>
      <c r="X31" s="103"/>
      <c r="Y31" s="103"/>
      <c r="Z31" s="103"/>
      <c r="AA31" s="101"/>
      <c r="AB31" s="101"/>
      <c r="AC31" s="101"/>
      <c r="AD31" s="101"/>
      <c r="AE31" s="101"/>
      <c r="AF31" s="101"/>
      <c r="AG31" s="101"/>
      <c r="AH31" s="101"/>
      <c r="AI31" s="104">
        <f>AI25+AI22</f>
        <v>0</v>
      </c>
      <c r="AJ31" s="105"/>
      <c r="AK31" s="105"/>
      <c r="AL31" s="105"/>
      <c r="AM31" s="106"/>
    </row>
    <row r="32" spans="1:39" x14ac:dyDescent="0.25">
      <c r="A32" s="80"/>
      <c r="B32" s="86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7"/>
    </row>
    <row r="33" spans="1:39" ht="15.75" thickBot="1" x14ac:dyDescent="0.3">
      <c r="A33" s="80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/>
    </row>
    <row r="34" spans="1:39" x14ac:dyDescent="0.25">
      <c r="A34" s="49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x14ac:dyDescent="0.25"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</sheetData>
  <sheetProtection algorithmName="SHA-512" hashValue="rprSbYAuY9TqeTBpKrYt2gRUE6tc8L4MvDxsFt08RcXhcIrTvH57augZ3BNliw669B/+c8V5J6b/GdDdCYKYjw==" saltValue="4jM8t2WN+WzgRmXtj4WbOw==" spinCount="100000" sheet="1" objects="1" scenarios="1" selectLockedCells="1"/>
  <mergeCells count="28">
    <mergeCell ref="J24:M24"/>
    <mergeCell ref="U24:AC24"/>
    <mergeCell ref="AI24:AM24"/>
    <mergeCell ref="I4:AM4"/>
    <mergeCell ref="C13:AH13"/>
    <mergeCell ref="C19:AL19"/>
    <mergeCell ref="AI22:AM22"/>
    <mergeCell ref="C12:AH12"/>
    <mergeCell ref="C5:AM5"/>
    <mergeCell ref="C10:N10"/>
    <mergeCell ref="C9:N9"/>
    <mergeCell ref="J25:M25"/>
    <mergeCell ref="U25:AC25"/>
    <mergeCell ref="AI25:AM25"/>
    <mergeCell ref="J26:M26"/>
    <mergeCell ref="U26:AC26"/>
    <mergeCell ref="AI26:AM26"/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"/>
  <sheetViews>
    <sheetView workbookViewId="0">
      <selection activeCell="K8" sqref="K8"/>
    </sheetView>
  </sheetViews>
  <sheetFormatPr defaultRowHeight="15" x14ac:dyDescent="0.25"/>
  <cols>
    <col min="1" max="1" width="4.140625" style="4" customWidth="1"/>
    <col min="2" max="2" width="68.5703125" style="4" customWidth="1"/>
    <col min="3" max="3" width="0.28515625" style="4" hidden="1" customWidth="1"/>
    <col min="4" max="5" width="8.7109375" style="4" hidden="1" customWidth="1"/>
    <col min="6" max="6" width="5.42578125" style="4" hidden="1" customWidth="1"/>
    <col min="7" max="7" width="5.28515625" style="4" hidden="1" customWidth="1"/>
    <col min="8" max="8" width="5.7109375" style="4" hidden="1" customWidth="1"/>
    <col min="9" max="10" width="9.140625" style="3"/>
    <col min="11" max="12" width="15.7109375" style="4" customWidth="1"/>
    <col min="13" max="16384" width="9.140625" style="4"/>
  </cols>
  <sheetData>
    <row r="1" spans="1:12" ht="15.75" thickBot="1" x14ac:dyDescent="0.3">
      <c r="A1" s="5" t="s">
        <v>44</v>
      </c>
      <c r="B1" s="6"/>
      <c r="C1" s="6"/>
      <c r="D1" s="6"/>
      <c r="E1" s="6"/>
      <c r="F1" s="6"/>
      <c r="G1" s="6"/>
      <c r="H1" s="6"/>
      <c r="I1" s="7"/>
      <c r="J1" s="7"/>
      <c r="K1" s="6"/>
      <c r="L1" s="8"/>
    </row>
    <row r="2" spans="1:12" x14ac:dyDescent="0.25">
      <c r="A2" s="9" t="s">
        <v>49</v>
      </c>
      <c r="B2" s="9"/>
      <c r="C2" s="9"/>
      <c r="D2" s="9"/>
      <c r="E2" s="9"/>
      <c r="F2" s="9"/>
      <c r="G2" s="9"/>
      <c r="H2" s="9"/>
      <c r="I2" s="10"/>
      <c r="J2" s="10"/>
      <c r="K2" s="9"/>
      <c r="L2" s="9"/>
    </row>
    <row r="3" spans="1:12" x14ac:dyDescent="0.25">
      <c r="A3" s="4" t="s">
        <v>45</v>
      </c>
    </row>
    <row r="4" spans="1:12" x14ac:dyDescent="0.25">
      <c r="A4" s="4" t="s">
        <v>37</v>
      </c>
    </row>
    <row r="5" spans="1:12" ht="15" customHeight="1" thickBot="1" x14ac:dyDescent="0.3"/>
    <row r="6" spans="1:12" x14ac:dyDescent="0.25">
      <c r="A6" s="36" t="s">
        <v>4</v>
      </c>
      <c r="B6" s="11" t="s">
        <v>5</v>
      </c>
      <c r="C6" s="11"/>
      <c r="D6" s="11"/>
      <c r="E6" s="11"/>
      <c r="F6" s="11"/>
      <c r="G6" s="11"/>
      <c r="H6" s="11"/>
      <c r="I6" s="11" t="s">
        <v>3</v>
      </c>
      <c r="J6" s="11" t="s">
        <v>2</v>
      </c>
      <c r="K6" s="11" t="s">
        <v>0</v>
      </c>
      <c r="L6" s="37" t="s">
        <v>1</v>
      </c>
    </row>
    <row r="7" spans="1:12" x14ac:dyDescent="0.25">
      <c r="A7" s="12"/>
      <c r="B7" s="13" t="s">
        <v>39</v>
      </c>
      <c r="C7" s="13"/>
      <c r="D7" s="13"/>
      <c r="E7" s="13"/>
      <c r="F7" s="13"/>
      <c r="G7" s="13"/>
      <c r="H7" s="13"/>
      <c r="I7" s="14"/>
      <c r="J7" s="14"/>
      <c r="K7" s="13"/>
      <c r="L7" s="15"/>
    </row>
    <row r="8" spans="1:12" x14ac:dyDescent="0.25">
      <c r="A8" s="46">
        <v>1</v>
      </c>
      <c r="B8" s="16" t="s">
        <v>41</v>
      </c>
      <c r="C8" s="17"/>
      <c r="D8" s="17"/>
      <c r="E8" s="17"/>
      <c r="F8" s="17"/>
      <c r="G8" s="17"/>
      <c r="H8" s="17"/>
      <c r="I8" s="18" t="s">
        <v>36</v>
      </c>
      <c r="J8" s="18">
        <v>1</v>
      </c>
      <c r="K8" s="113"/>
      <c r="L8" s="39">
        <f>K8*J8</f>
        <v>0</v>
      </c>
    </row>
    <row r="9" spans="1:12" x14ac:dyDescent="0.25">
      <c r="A9" s="19"/>
      <c r="B9" s="41" t="s">
        <v>50</v>
      </c>
      <c r="L9" s="20"/>
    </row>
    <row r="10" spans="1:12" x14ac:dyDescent="0.25">
      <c r="A10" s="19"/>
      <c r="B10" s="41"/>
      <c r="J10" s="45"/>
      <c r="L10" s="20"/>
    </row>
    <row r="11" spans="1:12" ht="0.95" customHeight="1" x14ac:dyDescent="0.25">
      <c r="A11" s="19"/>
      <c r="L11" s="20"/>
    </row>
    <row r="12" spans="1:12" x14ac:dyDescent="0.25">
      <c r="A12" s="21"/>
      <c r="B12" s="22" t="s">
        <v>40</v>
      </c>
      <c r="C12" s="23"/>
      <c r="D12" s="23"/>
      <c r="E12" s="23"/>
      <c r="F12" s="23"/>
      <c r="G12" s="23"/>
      <c r="H12" s="23"/>
      <c r="I12" s="24"/>
      <c r="J12" s="24"/>
      <c r="K12" s="23"/>
      <c r="L12" s="25"/>
    </row>
    <row r="13" spans="1:12" x14ac:dyDescent="0.25">
      <c r="A13" s="46">
        <v>2</v>
      </c>
      <c r="B13" s="26" t="s">
        <v>43</v>
      </c>
      <c r="C13" s="17"/>
      <c r="D13" s="17"/>
      <c r="E13" s="17"/>
      <c r="F13" s="17"/>
      <c r="G13" s="17"/>
      <c r="H13" s="17"/>
      <c r="I13" s="18" t="s">
        <v>6</v>
      </c>
      <c r="J13" s="38">
        <v>1520</v>
      </c>
      <c r="K13" s="113"/>
      <c r="L13" s="39">
        <f>J13*K13</f>
        <v>0</v>
      </c>
    </row>
    <row r="14" spans="1:12" x14ac:dyDescent="0.25">
      <c r="A14" s="19"/>
      <c r="B14" s="41" t="s">
        <v>51</v>
      </c>
      <c r="C14" s="27"/>
      <c r="D14" s="27"/>
      <c r="E14" s="27"/>
      <c r="F14" s="27"/>
      <c r="G14" s="27"/>
      <c r="H14" s="28"/>
      <c r="L14" s="20"/>
    </row>
    <row r="15" spans="1:12" x14ac:dyDescent="0.25">
      <c r="A15" s="19"/>
      <c r="B15" s="41" t="s">
        <v>55</v>
      </c>
      <c r="C15" s="29"/>
      <c r="D15" s="29"/>
      <c r="E15" s="29"/>
      <c r="F15" s="29"/>
      <c r="G15" s="29"/>
      <c r="H15" s="30"/>
      <c r="L15" s="20"/>
    </row>
    <row r="16" spans="1:12" x14ac:dyDescent="0.25">
      <c r="A16" s="19"/>
      <c r="B16" s="41"/>
      <c r="L16" s="20"/>
    </row>
    <row r="17" spans="1:12" x14ac:dyDescent="0.25">
      <c r="A17" s="12"/>
      <c r="B17" s="22" t="s">
        <v>52</v>
      </c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x14ac:dyDescent="0.25">
      <c r="A18" s="46">
        <v>3</v>
      </c>
      <c r="B18" s="26" t="s">
        <v>53</v>
      </c>
      <c r="C18" s="44"/>
      <c r="D18" s="44"/>
      <c r="E18" s="44"/>
      <c r="F18" s="44"/>
      <c r="G18" s="44"/>
      <c r="H18" s="44"/>
      <c r="I18" s="18" t="s">
        <v>36</v>
      </c>
      <c r="J18" s="38">
        <v>1</v>
      </c>
      <c r="K18" s="113"/>
      <c r="L18" s="39">
        <f>J18*K18</f>
        <v>0</v>
      </c>
    </row>
    <row r="19" spans="1:12" x14ac:dyDescent="0.25">
      <c r="A19" s="19"/>
      <c r="B19" s="41"/>
      <c r="L19" s="20"/>
    </row>
    <row r="20" spans="1:12" x14ac:dyDescent="0.25">
      <c r="A20" s="46">
        <v>4</v>
      </c>
      <c r="B20" s="26" t="s">
        <v>54</v>
      </c>
      <c r="C20" s="44"/>
      <c r="D20" s="44"/>
      <c r="E20" s="44"/>
      <c r="F20" s="44"/>
      <c r="G20" s="44"/>
      <c r="H20" s="44"/>
      <c r="I20" s="18" t="s">
        <v>36</v>
      </c>
      <c r="J20" s="38">
        <v>1</v>
      </c>
      <c r="K20" s="113"/>
      <c r="L20" s="39">
        <f>J20*K20</f>
        <v>0</v>
      </c>
    </row>
    <row r="21" spans="1:12" ht="15.75" thickBot="1" x14ac:dyDescent="0.3">
      <c r="A21" s="31"/>
      <c r="B21" s="32"/>
      <c r="C21" s="32"/>
      <c r="D21" s="32"/>
      <c r="E21" s="32"/>
      <c r="F21" s="32"/>
      <c r="G21" s="32"/>
      <c r="H21" s="32"/>
      <c r="I21" s="33"/>
      <c r="J21" s="33"/>
      <c r="K21" s="32"/>
      <c r="L21" s="40">
        <f>SUM(L8:L20)</f>
        <v>0</v>
      </c>
    </row>
    <row r="23" spans="1:12" x14ac:dyDescent="0.25">
      <c r="B23" s="34"/>
      <c r="L23" s="35"/>
    </row>
    <row r="25" spans="1:12" x14ac:dyDescent="0.25">
      <c r="B25" s="34"/>
    </row>
  </sheetData>
  <sheetProtection algorithmName="SHA-512" hashValue="U8tBdsvO+JQFf5dYp/gK7uJhmWaknj9GZOXWiuelXRZ68odrExUr8QH/pX3NXgJ3BMmhg60rhR3/zvmD5YgeCA==" saltValue="U8EHi8mL0IXlJnN5111WNA==" spinCount="100000" sheet="1" objects="1" scenarios="1" selectLockedCells="1"/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2023-04-06T11:25:20Z</cp:lastPrinted>
  <dcterms:created xsi:type="dcterms:W3CDTF">2018-06-11T12:36:10Z</dcterms:created>
  <dcterms:modified xsi:type="dcterms:W3CDTF">2023-04-14T13:04:04Z</dcterms:modified>
</cp:coreProperties>
</file>