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Elektromateirál 2023\Oběh dokumentů\"/>
    </mc:Choice>
  </mc:AlternateContent>
  <bookViews>
    <workbookView xWindow="0" yWindow="0" windowWidth="28800" windowHeight="12300"/>
  </bookViews>
  <sheets>
    <sheet name="Pokyny k vyplnění" sheetId="2" r:id="rId1"/>
    <sheet name="Příloha č.1_specifikace" sheetId="1" r:id="rId2"/>
  </sheets>
  <calcPr calcId="162913"/>
</workbook>
</file>

<file path=xl/calcChain.xml><?xml version="1.0" encoding="utf-8"?>
<calcChain xmlns="http://schemas.openxmlformats.org/spreadsheetml/2006/main">
  <c r="C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58" i="1" l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<sst xmlns="http://schemas.openxmlformats.org/spreadsheetml/2006/main" count="144" uniqueCount="142">
  <si>
    <t>Komodita</t>
  </si>
  <si>
    <t>SPECIFIKACE</t>
  </si>
  <si>
    <t>COMMODITY_ID</t>
  </si>
  <si>
    <t>LED lampa stolní dotyková</t>
  </si>
  <si>
    <t>příkon: 6W, světelný tok: 360lm, barva: černá, stmívání, materiál: plast + kov, délka přívodního kabelu: 1,8 m, barva světla: teplá/neutrální/studená bílá, napájecí zdroj: 5V/1 A napájecí zdroj součástí balení, počet: LED 24, teplota chromatičnosti: 3000/4500/6800K, rozměr: 17 × 10,5 × 35 cm, čip LED SMD, např. EMOS Z7599B</t>
  </si>
  <si>
    <t>Lampy stolní</t>
  </si>
  <si>
    <t>Svítidlo prachotěsné LED 120cm</t>
  </si>
  <si>
    <t>zdroj světla: LED, krytí: IP66, napájení: 220V - 240V, barva světla: 4000 K, délka: 1275 mm, příkon: 43W, světelný tok: 6400lm, životnost: 50000 h, difuzor: translucentní polykarbonát (PC) nárazuvzdorný, základna: šedý polykarbonát (PC), UV stabilní 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třípólová, náhrada 2 x 36W T8, např. TREVOS PRIMA LED 1.4ft PC 6400/840</t>
  </si>
  <si>
    <t>Svítidla prachotěsná</t>
  </si>
  <si>
    <t>LED trubice 120 cm T8</t>
  </si>
  <si>
    <t>příkon: 18W, napětí: 220–240V, životnost: 30000 h, patice: G13, délka: 1200 mm, světelný tok: 2000lm, barva světla: 4000K, Ra 80, počet sepnut: 200000, startovací doba: 0.5 s, doba náběhu na 90% sv. toku 0.5 s, energetická třída: A+, např. Philips CorePro LEDtube 1200 mm HO 18W 840 T8</t>
  </si>
  <si>
    <t>LED zářivky</t>
  </si>
  <si>
    <t>LED trubice 150 cm T8</t>
  </si>
  <si>
    <t>příkon: 24W, napětí: 220–240V, životnost: 30000 h, patice: G13, délka: 1500 mm, světelný tok: 2700lm, barva světla: 4000K, Ra 80, počet sepnut: 200000, startovací doba: 0.5 s, doba náběhu na 90% sv. toku 0.5 s, energetická třída: A+, např. Philips CorePro LEDtube 1500 mm HO 24W 840</t>
  </si>
  <si>
    <t>LED trubice 60 cm T8</t>
  </si>
  <si>
    <t>příkon: 8W, napětí: 220–240V, životnost: 20000 h, patice: G13, délka: 600 mm, světelný tok: 800lm, barva světla: 4000K, Ra 80, počet sepnut: 200000, startovací doba: 0.5 s, doba náběhu na 90% sv. toku 0.5 s, energetická třída: A+, např. Philips CorePro LEDtube 600 mm HO 8W 840 T8</t>
  </si>
  <si>
    <t>LED trubice 90 cm T8</t>
  </si>
  <si>
    <t>příkon: 12W, napětí: 220–240V, životnost: 50000 h, patice: G13, délka: 900 mm, světelný tok: 1575lm, barva světla: 4000K, Ra 80, počet sepnut: 200000, např. Philips MASTER LEDtube 900mm HO 12W 840 T83560</t>
  </si>
  <si>
    <t>Svítidlo stropní LED 18W neutrální bílá</t>
  </si>
  <si>
    <t>zdroj světla: LED, typ svítidla: přisazené, tvar: kruh, krytí: IP44, příkon: 18W, světelný tok: 1530lm, teplota chromatičnosti: 4000K, rozměr: průměr 360 mm, výška 105 mm, barva těla: bílá, napětí: 220–240V, proud: 140 mA, frekvence: 50/60 Hz, životnost: 30000 h, materiál difuzoru: plast (PMMA), typ difuzoru: mléčný, materiál těla: ocelový plech, úhel vyzařování: 120°, např. EMOS ZM3402</t>
  </si>
  <si>
    <t>Svítidlo stropní</t>
  </si>
  <si>
    <t>LED žárovka E27 12,5W/230V Classic 4100K</t>
  </si>
  <si>
    <t>4000K, 1060lm, A60, index podání barev (CRI) 96, např. EMOS ZQ5158</t>
  </si>
  <si>
    <t>Žárovka LED/Multi LED</t>
  </si>
  <si>
    <t>LED žárovka E27 14W/230V Classic 4100K</t>
  </si>
  <si>
    <t>4100K, 1521lm, A60, náhrada za 100W, např. EMOS ZQ5161</t>
  </si>
  <si>
    <t>LED žárovka E27 14W/230V Classic 6500K</t>
  </si>
  <si>
    <t>6500K, 1521lm, A60, náhrada za 100W, např. EMOS ZQ5162</t>
  </si>
  <si>
    <t>LED žárovka E27 10,5W/230V Classic</t>
  </si>
  <si>
    <t>2700K, 1060lm, A60, např. EMOS ZQ5150</t>
  </si>
  <si>
    <t>LED žárovka GU10 8,4W/230V Classic 4000K</t>
  </si>
  <si>
    <t>4100K, 806lm, MR16, např. EMOS ZQ8371</t>
  </si>
  <si>
    <t>Svítidlo stropní LED 38W neutrální bílá</t>
  </si>
  <si>
    <t>zdroj světla: LED, doba životnosti: 80000 h, příkon zdroje: 38W, světelný tok: 4400lm, teplota chromatičnosti: 4000K, index podání barev CRI: 80-89, optický systém: KO, rozměr: 1210 x 240 x 52 mm, barva svítidla: bílá, standardní elektronický předřadník, IP40, materiál krytu: opálový plast, napětí: 220-240V, např. Modus ESO4000RMKO4ND</t>
  </si>
  <si>
    <t>Svítidlo prachotěsné LED 150cm</t>
  </si>
  <si>
    <t>zdroj světla: LED, krytí: IP66, napájení: 220V - 240V, barva světla: 4000K, délka: 1572 mm, příkon: 54W, světelný tok: 8000lm, životnost: 50000 h, difuzor: translucentní polykarbonát (PC) nárazuvzdorný, základna: šedý polykarbonát (PC), UV stabilní,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 náhrada 2 x 58W T8, např. TREVOS PRIMA LED 1.5ft PC 8000/84</t>
  </si>
  <si>
    <t>Reflektor LED 30W</t>
  </si>
  <si>
    <t>zdroj světla: LED, příkon: 30W, krytí: IP44, světelný tok: 3000lm, teplota chromatičnosti: 4000K, úhel vyzařování: 120°, rozměr: 225 × 187 × 115 mm, napětí: 220–240V, proud: 128 mA, frekvence: 50/60 Hz, životnost: 40000 h, stupeň ochrany proti mechanickým nárazům (IK): IK08, materiál difuzoru: sklo, materiál: těla hliník, rozsah pracovní teploty: -20 °C až +40 °C, řada PROFI, např. EMOS ZS2630</t>
  </si>
  <si>
    <t>Reflektory</t>
  </si>
  <si>
    <t>Reflektor LED 30W s PIR</t>
  </si>
  <si>
    <t>zdroj světla: LED s PIR čidlem (dosah 12 m), příkon: 30W, krytí: IP44, světelný tok: 3000lm, teplota chromatičnosti: 4000K, úhel vyzařování: 120°, rozměr: 226 × 267 × 125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ZS2730</t>
  </si>
  <si>
    <t>Reflektor LED 50W</t>
  </si>
  <si>
    <t>zdroj světla: LED, příkon: 50W, krytí: IP65, světelný tok: 5000lm, teplota chromatičnosti: 4000K, úhel vyzařování: 120°, rozměr: 287 × 255× 140 mm, barva: šedá, napětí: 220–240V, proud: 220 mA, frekvence: 50/60 Hz, životnost: 40000 h, stupeň ochrany proti mechanickým nárazům (IK): IK08, materiál difuzoru: sklo, materiál těla: hliník, rozsah pracovní teploty: -20 °C až +40 °C, řada PROFI, např. EMOS ZS2640</t>
  </si>
  <si>
    <t>Svítidlo pouliční na stožár LED</t>
  </si>
  <si>
    <t>zdroj světla: LED, tvrzené sklo svítidla, tělo vyrobeno z vysokotlakého hliníkového odlitku, práškově lakované, krytí: IP 65, okolní teplota: -40°C až +35°C, materiál: kov; sklo, barva: šedá, integrovaný LED modul, teplota chromatičnosti: 4000K, příkon zdroje: 83W, ekvivalent klasické žárovky 620W, max. příkon zdroje: 83W, světelný tok: 9006lm, LED technologie, index podání barev (CRI) 80 Ra, rozměr: v x š x h, 79 x 217 x 493 mm, stupeň mechanické odolnosti: IK08, napětí: 230V, třída ochrany před úrazem elektrickým proudem 2, energetická třída: A+, např. Philips BRP102 LED110/740 II DM 42-60A - LED Pouliční svítidlo CORELINE MALAGA LED/83W/230V IP65</t>
  </si>
  <si>
    <t>Svítidla venkovní</t>
  </si>
  <si>
    <t>Svítidlo přisazené se senzorem</t>
  </si>
  <si>
    <t>zdroj světla: LED, přisazené, tvar: kruh, příkon: 18W, krytí: IP44, světelný tok: 1530lm, teplota chromatičnosti: 4000K, pohybový senzor: MW, dosah senzoru: 6 m, rozměr: průměr 360 mm, výška 105 mm, barva těla: bílá, napětí: 220–240V, proud: 140 mA, frekvence: 50/60 Hz, životnost: 30000 h, materiál difuzoru: plast (PMMA), typ difuzoru: mléčný, materiál těla: ocelový plech, úhel vyzařování: 120°, např. EMOS ZM3412</t>
  </si>
  <si>
    <t>Svítidlo přisazené LED 24W teplá bílá</t>
  </si>
  <si>
    <t>zdroj světla: LED, příkon: 24W, náhrada za žárovku 100W, krytí: IP44, světelný tok: 1600lm, barva světla: 3000K (WW), tvar: čtverec, rozměr: 280 × 280 × 51 mm, úhel vyzařování: 120°, typ svítidla: přisazené, barva těla: bílá, napětí: 220–240V, životnost: 30000 h, materiál difuzoru: plast (PC), typ difuzoru: mléčný, materiál těla: plast, např. EMOS ZM4104</t>
  </si>
  <si>
    <t>LED žárovka E27 14W/230V Classic 2700K</t>
  </si>
  <si>
    <t>2700K, 1521lm, A60, např. EMOS ZQ5160</t>
  </si>
  <si>
    <t>Reflektor LED 200W</t>
  </si>
  <si>
    <t>světelný zdroj: LED, příkon 200 W, světelný tok: 24000lm, krytí: IP65, teplota chromatičnosti: 4000K , životnost: 50000 h, světelný kužel: 110°, přívodní kabel 2 m, napětí: AC 100 - 265V, 50Hz, třída ochrany 1, operační teplota: --25°C až +40°C, materiál: kov sklo, např. Philips LED BVP165 911401858483</t>
  </si>
  <si>
    <t>Svítidlo LED čtvercové vestavné, 40W neutrální bíl</t>
  </si>
  <si>
    <t>zdroj světla: LED, typ svítidla: vestavné, příkon: 40W, náhrada za žářivky 4 × 18W CFL, krytí: IP20, světelný tok: 4400lm, teplota chromatičnosti: 4000K, barva světla: neutrální bílá, tvar: čtverec, index podání barev (CRI): Ra &gt; 80, úhel vyzařování: 120 °, rozměr: 595 × 595 × 10 mm, barva těla: bílá, napětí: 220–240V, UGR &lt; 22, životnost: 30000 h, materiál difuzoru: plast (PC), typ difuzoru: mléčný, materiál těla: hliník, vhodné pro systémy zapuštěných světel do stropů o velikosti mřížky 600 × 600 mm, např. EMOS ZR5412</t>
  </si>
  <si>
    <t>Svítidla vestavná</t>
  </si>
  <si>
    <t>zdroj světla: LED, typ svítidla: vestavné, příkon: 40W, náhrada za žářivky 4 × 18W CFL, krytí: IP20, světelný tok: 4000lm, teplota chromatičnosti: 4000K, barva světla: neutrální bílá, tvar: čtverec, index podání barev (CRI): Ra &gt; 80, úhel vyzařování: 90 °, rozměr: 595 × 595 × 11,35 mm, barva těla: bílá, napětí: 220–240V, UGR &lt; 19, životnost: 30000 h, materiál difuzoru: mikroprizmatický, typ difuzoru: mléčný, materiál těla: hliník, vhodné pro systémy zapuštěných světel do stropů o velikosti mřížky 600 × 600 mm, např. EMOS ZR1422</t>
  </si>
  <si>
    <t>Svítidlo stropní LED 18W teplá bílá</t>
  </si>
  <si>
    <t>zdroj světla: LED, typ svítidla: přisazené, tvar: kruh, krytí: IP44, příkon: 18W, světelný tok: 1390lm, teplota chromatičnosti: 3000K, rozměr: průměr 360 mm, výška 105 mm, barva těla: bílá, napětí: 220–240V, proud: 140 mA, frekvence: 50/60 Hz, životnost: 30000 h, materiál difuzoru: plast (PMMA), typ difuzoru: mléčný, materiál těla: ocelový plech, úhel vyzařování: 120°, např. EMOS ZM3302</t>
  </si>
  <si>
    <t>Svítidlo stropní LED 32W teplá bílá</t>
  </si>
  <si>
    <t>zdroj světla: LED, typ svítidla: přisazené, tvar: kruh, krytí: IP44, příkon: 32W, světelný tok: 2560lm, teplota chromatičnosti: 3000K, rozměr: průměr 410 mm, výška 115 mm, barva těla: bílá, napětí: 220–240V, proud: 140 mA, frekvence: 50/60 Hz, životnost: 30000 h, materiál difuzoru: plast (PMMA), typ difuzoru: mléčný, materiál těla: ocelový plech, úhel vyzařování: 120°, např. EMOS ZM3304</t>
  </si>
  <si>
    <t>Akumulátor olověný SLA 12V 42Ah Panasonic LC-P1242</t>
  </si>
  <si>
    <t>Rozměry: 197 × 166 × 175 mm, konektory M6</t>
  </si>
  <si>
    <t>Akumulátor olověný</t>
  </si>
  <si>
    <t>Baterie náhradní do APC UPS - AVACOM RBC48</t>
  </si>
  <si>
    <t>2x baterie 12V, 7.2Ah včetně propojovací kabeláže pro UPS APC SUA 750I, typ baterie: bezúdržbový zatavený akumulátor, neteče, vyhovuje směrnici RoHS, nejedná se o KIT</t>
  </si>
  <si>
    <t>Baterie do UPS</t>
  </si>
  <si>
    <t>Baterie náhradní do APC UPS - AVACOM RBC6</t>
  </si>
  <si>
    <t>2x baterie 12V, 12Ah včetně propojovací kabeláže pro UPS APC SU 1000INET, SMT 1000I, typ baterie: bezúdržbový zatavený akumulátor, neteče, vyhovuje směrnici RoHS, nejedná se o KIT</t>
  </si>
  <si>
    <t>Svítidlo LED kruhové vestavné, 12W neutrální bílá</t>
  </si>
  <si>
    <t>zdroj světla: LED, typ svítidla: vestavné s integrovaným zdrojem, příkon: 12W, krytí: IP20, světelný tok: 1020lm, teplota chromatičnosti: 4000K, barva světla: neutrální bílá, tvar: kruh, úhel vyzařování: 120°, rozměr: průměr 169 mm, výška 30 mm, montážní otvor 160 mm, barva těla: bílá, napětí: 220–240V, životnost: 30000 h, materiál difuzoru: polycarbonat (PC), typ difuzoru: mléčný, materiál těla: hliník, např. LEDVANCE DL SLIM DN155 12W/WH</t>
  </si>
  <si>
    <t>Akumulátor olověný SLA 12V 12Ah Panasonic LC-R1212</t>
  </si>
  <si>
    <t>Rozměry: 151 × 98 × 100 mm, konektory Faston 6,3 mm</t>
  </si>
  <si>
    <t>Nabíječka</t>
  </si>
  <si>
    <t>výstupní napětí: 12V, nabíjecí proud: 0,8A - 3,8A, kapacita: 1.2 - 80Ah (udržování až 130Ah), příslušenství v balení kroksvorky + konektor pro motobaterie, typ nabíječky: 7 krokový plně automatizovaný nabíjecí cyklus, pro typ akumulátoru: všechny typy 12V olověných akumulátorů (s kapalným elektrolytem, bezúdržbové MF, Ca/Ca, AGM a GEL), uroveň krytí: IP65, pracovní teplotní rozsah -20°C až +50°C při vysokých okolních teplotách se automaticky snižuje výstupní výkon, rozměr: (d x š x v) 168 x 65 x 38 mm, ukazatel dobíjení: LED diody, např. CTEK MXS 3.8, 12V</t>
  </si>
  <si>
    <t>Nabíječky</t>
  </si>
  <si>
    <t>LED žárovka E27 8W/230V Classic</t>
  </si>
  <si>
    <t>2700K, 645lm, A60, náhrada za 50W, např. EMOS ZQ5130</t>
  </si>
  <si>
    <t>LED žárovka E14 8W/230V Kapka</t>
  </si>
  <si>
    <t>2700K, 806lm, např. Emos ZQ3230</t>
  </si>
  <si>
    <t>LED žárovka E27 18W/230V Globe 4100K</t>
  </si>
  <si>
    <t>4100K, 1521lm, Globe, např. EMOS ZQ2181</t>
  </si>
  <si>
    <t>Reflektor LED 10W s PIR</t>
  </si>
  <si>
    <t>zdroj světla: LED s PIR čidlem (dosah 12m), příkon: 10W, krytí: IP44, světelný tok: 1000 lm, teplota chromatičnosti: 4 000K, úhel vyzařování: 120°, rozměr: 115 × 110 × 118 mm, barva: šedá, napětí: 220–240V, proud: 90 mA, frekvence: 50/60 Hz, životnost: 40000 h, stupeň ochrany proti mechanickým nárazům (IK): IK08, materiál difuzoru: sklo, materiál těla: hliník, rozsah pracovní teploty: -20 °C až +40 °C, řada PROFI, např. EMOS ZS2710</t>
  </si>
  <si>
    <t>Reflektor LED 20W</t>
  </si>
  <si>
    <t>zdroj světla: LED, příkon: 20W, krytí: IP44, světelný tok: 2000lm, teplota chromatičnosti: 4000K, úhel vyzařování: 120°, rozměr: 180 × 165 × 110 mm, barva: šedá, napětí: 220–240V, proud: 86 mA, frekvence: 50/60 Hz, životnost: 40000 h, stupeň ochrany proti mechanickým nárazům (IK): IK08, materiál difuzoru: sklo, materiál těla: hliník, rozsah pracovní teploty: -20 °C až +40 °C, řada PROFI, např. EMOS ZS2620</t>
  </si>
  <si>
    <t>Reflektor LED 150W</t>
  </si>
  <si>
    <t>zdroj světla: LED, příkon: 150W, krytí: IP65, světelný tok: 12250lm, teplota chromatičnosti: 5000K, úhel vyzařování: 120°, rozměr: 310 × 240× 160 mm, barva: černá, napětí: 220–240V, proud: 220 mA, frekvence: 50/60 Hz, životnost: 30000 h, materiál difuzoru: sklo, materiál těla: hliník, např. Ecolite RLED48WL-150W</t>
  </si>
  <si>
    <t>Svítidlo přenosné LED</t>
  </si>
  <si>
    <t>montážní profesionální nabíjecí LED svítidlo s vypínačem (24 LED), závěsný hák (plast), integrovaná baterie, nabíjení 4-6h, samostatnost až 5h, kabel (230V/DC12V), např. PANLUX ALD-24S/12 Indy</t>
  </si>
  <si>
    <t>Svítidla přenosná</t>
  </si>
  <si>
    <t>LED žárovka E14 4W/230V Filament candle</t>
  </si>
  <si>
    <t>2700K, 465lm, např. EMOS Z74210</t>
  </si>
  <si>
    <t>LED žárovka E27 6W/230V Classic Mini Globe</t>
  </si>
  <si>
    <t>2700K, 470lm, např. EMOS ZQ1120</t>
  </si>
  <si>
    <t>LED pásek 14,4W/mNW IP54</t>
  </si>
  <si>
    <t>3000K, 14,4W/m, 60LED/m, 820lm/m, segment 50 mm, 3LED/segment, IP54, DC 12V, životnost: 35000 h, šíře: 10 mm, bílý PCB pásek, max. délka pásku při jednostranném zapojení: 5 m, opatřen samolepící páskou 3M, např. McLED SMD5050</t>
  </si>
  <si>
    <t>Reflektor LED 50W s PIR</t>
  </si>
  <si>
    <t>zdroj světla: LED s PIR čidlem (dosah 12 m), příkon: 50W, krytí: IP44, světelný tok: 5000lm, teplota chromatičnosti: 4000K, úhel vyzařování: 120°, rozměr: 287 × 318 × 140 mm, barva: šedá, napětí: 220–240V, proud: 128mA, frekvence: 50/60 Hz, životnost: 40000 h, stupeň ochrany proti mechanickým nárazům (IK): IK08, materiál difuzoru: sklo, materiál těla: hliník, rozsah pracovní teploty: -20 °C až +40 °C, řada PROFI, např. EMOS ZS2740</t>
  </si>
  <si>
    <t>Zářivka komp. 2G11 36W/840 PL-L</t>
  </si>
  <si>
    <t>MASTER PL-L 36W/830/4P/25, např. Philips</t>
  </si>
  <si>
    <t>Zářivka kompaktní bez integr.předřad.</t>
  </si>
  <si>
    <t>LED žárovka E27 18W/230V Globe 2700K</t>
  </si>
  <si>
    <t>2700K, 1521lm, Globe, např. EMOS ZQ2180</t>
  </si>
  <si>
    <t>LED žárovka E27 20W/230V Classic</t>
  </si>
  <si>
    <t>2700K, 2452lm, A67, náhrada za 150W, např. ZQ5180</t>
  </si>
  <si>
    <t>Reflektor LED 10W</t>
  </si>
  <si>
    <t>zdroj světla: LED, příkon: 10W, krytí: IP65, světelný tok: 800 lm, teplota chromatičnosti: 4000 K, úhel vyzařování: 120°, rozměr: 135 × 55 × 135 mm, barva: šedá, napětí: 220–240V, proud: 90 mA, frekvence: 50/60 Hz, životnost: 25000 h, stupeň ochrany proti mechanickým nárazům (IK): IK08, materiál difuzoru: sklo, materiál těla: hliník, rozsah pracovní teploty: -20 °C až +40 °C, řada: IDEO, např. EMOS ZS2611</t>
  </si>
  <si>
    <t>Reflektor LED 2x30W+trojnožka</t>
  </si>
  <si>
    <t>zdroj světla: LED, 2 × 30W + trojnožka, náhrada za žárovku 2 × 260W, napájení ze sítě: 220–240V, světelný tok: 2 × 2400lm, řada: HOBBY SLIM, použití přenosné, teplota chromatičnosti: 4000K, index podání barev (CRI): Ra &gt; 80, rozsah pracovní teploty: -20 °C až +40 °C, životnost: 25000 h, barva: černá/žlutá, délka přívodního kabelu: 3 m, materiál difuzoru: sklo, typ přívodního kabelu: H07RN-F, materiál těla: hliník, materiál přívodního kabelu: guma, stupeň ochrany proti mechanickým nárazům: IK08, vyzařování: 120°, maximální výška: 189 cm, např. EMOS LED reflektor HOBBY SLIM</t>
  </si>
  <si>
    <t>Svítilna kapesní LED</t>
  </si>
  <si>
    <t>Xteme LED, dosah světla: 300/220/100 m, světelný tok: 450/250/40lm, doba svícení: 1/2/25 h, baterie 4 x AAA, IP54, CRI 70, teplota světla: 6000-7500K, délka: 130 mm, např. LEDLENSER P7 CORE</t>
  </si>
  <si>
    <t>Reflektor LED 30W přenosný</t>
  </si>
  <si>
    <t>zdroj světla: LED, přenosný, příkon: 31W, krytí: IP44, světelný tok: 2800lm, teplota chromatičnosti: 4000K, úhel vyzařování: 120°, rozměr: 240 × 185 × 275 mm, napětí: 220–240 V, proud: 130 mA, frekvence: 50/60 Hz, životnost: 25000 h, stupeň ochrany proti mechanickým nárazům (IK): IK10, přívodní kabel: 1,5 (H07RN-F), materiál difuzoru: sklo, materiál těla: hliník, rozsah pracovní teploty: -20 °C až +40 °C, řada PROFI, např. EMOS ZS3332</t>
  </si>
  <si>
    <t>Reflektor LED 100W přenosný</t>
  </si>
  <si>
    <t>světelný zdroj: 100W LED LG, světelný tok: 8500lm, teplota chromatičnosti: 5000K (studená bílá), polohovatelný stojan, životnost: 30000 h, krytí: IP44, světelný kužel: 120°, přívodní kabel se zástrčkou 1,2 m, napětí: AC 100 - 265V, 50Hz, operační teplota: -40°C až +60°C, materiál: tlakově litý hliník, např. SOLIGHT WM-100W-FES</t>
  </si>
  <si>
    <t>zdroj světla: 20 × LED 0,2W, napájení: 100–240V~/50 Hz, délka kabelu: 5 m, typ kabelu: guma H05RN-F 2× 1,0 mm2, krytí: IP20, rozměr: 35 × 470 mm, např. EMOS P4205</t>
  </si>
  <si>
    <t>Svítidlo stropní LED 12W neutrální bílá</t>
  </si>
  <si>
    <t>zdroj světla: LED, příkon: 12W, krytí: IP44, světelný tok: 880lm, barva světla: 4100K, tvar: čtverec, rozměr: 170 × 170 × 30 mm, úhel vyzařování: 140°, typ svítidla: přisazené, barva těla: bílá, napětí: 220–240V, životnost: 30000 h, materiál difuzoru: plast (PC), typ difuzoru: mléčný, materiál těla: litý hliník a PMMA, např. ECOLITE LED-CSQ-12W/4100</t>
  </si>
  <si>
    <t>Kategorie</t>
  </si>
  <si>
    <t>P.č.
položky</t>
  </si>
  <si>
    <t>"Dodávka elektroinstalačního materiálu"</t>
  </si>
  <si>
    <t>Množství/
ks</t>
  </si>
  <si>
    <t>Cena*KS/
Kč bez DPH</t>
  </si>
  <si>
    <t>Poznámka</t>
  </si>
  <si>
    <t xml:space="preserve">Produkty musí být dodány s dobou expirace min. 24 měsíců ode dne dodání. </t>
  </si>
  <si>
    <t xml:space="preserve">Závazné pokyny k vyplnění </t>
  </si>
  <si>
    <t>(příloha č. 1 k vyplnění je umístěna na následujícím listě)</t>
  </si>
  <si>
    <r>
      <rPr>
        <b/>
        <sz val="12"/>
        <color theme="1"/>
        <rFont val="Calibri"/>
        <family val="2"/>
        <charset val="238"/>
        <scheme val="minor"/>
      </rPr>
      <t>"Přílohy č. 1 - Technická specifikace a cenová nabídka"</t>
    </r>
    <r>
      <rPr>
        <sz val="12"/>
        <color theme="1"/>
        <rFont val="Calibri"/>
        <family val="2"/>
        <charset val="238"/>
        <scheme val="minor"/>
      </rPr>
      <t xml:space="preserve"> kupní smlouvy k veřejné zakázce</t>
    </r>
  </si>
  <si>
    <r>
      <t>Do sloupce "Poznámka" u vybraných produktů</t>
    </r>
    <r>
      <rPr>
        <b/>
        <sz val="12"/>
        <color theme="1"/>
        <rFont val="Calibri"/>
        <family val="2"/>
        <charset val="238"/>
        <scheme val="minor"/>
      </rPr>
      <t xml:space="preserve"> (modře označené položky)</t>
    </r>
    <r>
      <rPr>
        <sz val="12"/>
        <color theme="1"/>
        <rFont val="Calibri"/>
        <family val="2"/>
        <charset val="238"/>
        <scheme val="minor"/>
      </rPr>
      <t xml:space="preserve"> uchazeč uvede svůj přesný katalogový název nabízeného zboží a poskytne informace, ze kterých je zjistitelné, že nabízené zboží má parametry stejné nebo lepší než dle specifikace poptávané zboží, tj. přesný název včetně značky/výrobce včetně přesné specifikace.</t>
    </r>
  </si>
  <si>
    <t>2.</t>
  </si>
  <si>
    <t>1.</t>
  </si>
  <si>
    <t>3.</t>
  </si>
  <si>
    <t>4.</t>
  </si>
  <si>
    <t>Jiné úpravy Přílohy č. 1, mimo uvedené v bodech 1. a 3. těchto pokynů,  jsou nepřípustné a z toho důvodu byly ostatní buňky uzamčeny.</t>
  </si>
  <si>
    <t>k veřejné zakázce "Dodávka elektroinstalačního materiálu"</t>
  </si>
  <si>
    <t>Příloha č. 1 kupní smlouvy - Technická specifikace a cenová nabídka</t>
  </si>
  <si>
    <t>Cena /
Kč bez DPH/ 1 ks</t>
  </si>
  <si>
    <t>LED hadice svět. pásek</t>
  </si>
  <si>
    <t>U zeleně označených položek jsou vypsané značky produktů ve sloupci "Název" a stanovují přesnou specifikaci produktu - jsou nejvhodnější z hlediska kompatibility a rozměrů. Požadujeme pouze uvedené značky. Nepřipouštíme žádné náhrady, jelikož vyspecifikované zboží je naprosto standartně dostupné na českém trhu. Bude striktně vyžadováno dodání uvedeného zboží.</t>
  </si>
  <si>
    <t>Do žlutých buněk doplní uchazeč příslušnou jednotkovou cenu uvedenou v Kč bez DPH zaokrouhlenou na 2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</si>
</sst>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24" fillId="0" borderId="0" xfId="0" applyFont="1" applyAlignment="1">
      <alignment horizontal="center"/>
    </xf>
    <xf numFmtId="0" fontId="16" fillId="37" borderId="17" xfId="0" applyFont="1" applyFill="1" applyBorder="1" applyAlignment="1">
      <alignment horizontal="right" vertical="center"/>
    </xf>
    <xf numFmtId="0" fontId="16" fillId="34" borderId="17" xfId="0" applyFont="1" applyFill="1" applyBorder="1" applyAlignment="1">
      <alignment horizontal="right" vertical="center"/>
    </xf>
    <xf numFmtId="0" fontId="16" fillId="35" borderId="17" xfId="0" applyFont="1" applyFill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35" borderId="14" xfId="0" applyFont="1" applyFill="1" applyBorder="1" applyAlignment="1" applyProtection="1">
      <alignment horizontal="left" vertical="top" wrapText="1"/>
    </xf>
    <xf numFmtId="0" fontId="21" fillId="35" borderId="15" xfId="0" applyFont="1" applyFill="1" applyBorder="1" applyAlignment="1" applyProtection="1">
      <alignment horizontal="left" vertical="top" wrapText="1"/>
    </xf>
    <xf numFmtId="0" fontId="21" fillId="35" borderId="16" xfId="0" applyFont="1" applyFill="1" applyBorder="1" applyAlignment="1" applyProtection="1">
      <alignment horizontal="left" vertical="top" wrapText="1"/>
    </xf>
    <xf numFmtId="0" fontId="22" fillId="0" borderId="14" xfId="0" applyFont="1" applyBorder="1" applyAlignment="1" applyProtection="1">
      <alignment horizontal="left" vertical="top"/>
    </xf>
    <xf numFmtId="0" fontId="22" fillId="0" borderId="15" xfId="0" applyFont="1" applyBorder="1" applyAlignment="1" applyProtection="1">
      <alignment horizontal="left" vertical="top"/>
    </xf>
    <xf numFmtId="0" fontId="22" fillId="0" borderId="16" xfId="0" applyFont="1" applyBorder="1" applyAlignment="1" applyProtection="1">
      <alignment horizontal="left" vertical="top"/>
    </xf>
    <xf numFmtId="0" fontId="21" fillId="37" borderId="14" xfId="0" applyFont="1" applyFill="1" applyBorder="1" applyAlignment="1" applyProtection="1">
      <alignment horizontal="left" wrapText="1"/>
    </xf>
    <xf numFmtId="0" fontId="21" fillId="37" borderId="15" xfId="0" applyFont="1" applyFill="1" applyBorder="1" applyAlignment="1" applyProtection="1">
      <alignment horizontal="left" wrapText="1"/>
    </xf>
    <xf numFmtId="0" fontId="21" fillId="37" borderId="16" xfId="0" applyFont="1" applyFill="1" applyBorder="1" applyAlignment="1" applyProtection="1">
      <alignment horizontal="left" wrapText="1"/>
    </xf>
    <xf numFmtId="0" fontId="0" fillId="34" borderId="14" xfId="0" applyFont="1" applyFill="1" applyBorder="1" applyAlignment="1" applyProtection="1">
      <alignment horizontal="left" vertical="top" wrapText="1"/>
    </xf>
    <xf numFmtId="0" fontId="0" fillId="34" borderId="15" xfId="0" applyFont="1" applyFill="1" applyBorder="1" applyAlignment="1" applyProtection="1">
      <alignment horizontal="left" vertical="top" wrapText="1"/>
    </xf>
    <xf numFmtId="0" fontId="0" fillId="34" borderId="16" xfId="0" applyFont="1" applyFill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center"/>
    </xf>
    <xf numFmtId="0" fontId="0" fillId="0" borderId="0" xfId="0" applyProtection="1"/>
    <xf numFmtId="0" fontId="18" fillId="0" borderId="0" xfId="0" applyFont="1" applyAlignment="1" applyProtection="1">
      <alignment horizontal="center"/>
    </xf>
    <xf numFmtId="0" fontId="16" fillId="36" borderId="10" xfId="0" applyFont="1" applyFill="1" applyBorder="1" applyAlignment="1" applyProtection="1">
      <alignment horizontal="center" vertical="center" wrapText="1"/>
    </xf>
    <xf numFmtId="0" fontId="20" fillId="36" borderId="10" xfId="0" applyFont="1" applyFill="1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center" vertical="center" wrapText="1"/>
    </xf>
    <xf numFmtId="0" fontId="0" fillId="34" borderId="10" xfId="0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wrapText="1"/>
    </xf>
    <xf numFmtId="2" fontId="0" fillId="0" borderId="10" xfId="0" applyNumberFormat="1" applyBorder="1" applyAlignment="1" applyProtection="1">
      <alignment wrapText="1"/>
    </xf>
    <xf numFmtId="0" fontId="0" fillId="0" borderId="10" xfId="0" applyBorder="1" applyAlignment="1" applyProtection="1">
      <alignment vertical="top" wrapText="1"/>
    </xf>
    <xf numFmtId="0" fontId="0" fillId="33" borderId="11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wrapText="1"/>
    </xf>
    <xf numFmtId="0" fontId="0" fillId="33" borderId="12" xfId="0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33" borderId="10" xfId="0" applyFill="1" applyBorder="1" applyAlignment="1" applyProtection="1">
      <alignment horizontal="center" vertical="center" wrapText="1"/>
    </xf>
    <xf numFmtId="0" fontId="0" fillId="35" borderId="10" xfId="0" applyFill="1" applyBorder="1" applyAlignment="1" applyProtection="1">
      <alignment horizontal="center" vertical="center" wrapText="1"/>
    </xf>
    <xf numFmtId="0" fontId="0" fillId="35" borderId="10" xfId="0" applyFill="1" applyBorder="1" applyAlignment="1" applyProtection="1">
      <alignment horizontal="left" vertical="center" wrapText="1"/>
    </xf>
    <xf numFmtId="0" fontId="0" fillId="33" borderId="13" xfId="0" applyFill="1" applyBorder="1" applyAlignment="1" applyProtection="1">
      <alignment horizontal="center" vertical="center" wrapText="1"/>
    </xf>
    <xf numFmtId="0" fontId="0" fillId="35" borderId="10" xfId="0" applyFill="1" applyBorder="1" applyAlignment="1" applyProtection="1">
      <alignment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wrapText="1"/>
    </xf>
    <xf numFmtId="2" fontId="19" fillId="0" borderId="10" xfId="0" applyNumberFormat="1" applyFont="1" applyBorder="1" applyAlignment="1" applyProtection="1">
      <alignment wrapText="1"/>
    </xf>
    <xf numFmtId="0" fontId="19" fillId="0" borderId="10" xfId="0" applyFont="1" applyBorder="1" applyAlignment="1" applyProtection="1">
      <alignment vertical="top" wrapText="1"/>
    </xf>
    <xf numFmtId="0" fontId="19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top"/>
    </xf>
    <xf numFmtId="2" fontId="0" fillId="37" borderId="10" xfId="0" applyNumberFormat="1" applyFill="1" applyBorder="1" applyAlignment="1" applyProtection="1">
      <alignment wrapText="1"/>
      <protection locked="0"/>
    </xf>
    <xf numFmtId="0" fontId="0" fillId="35" borderId="10" xfId="0" applyFill="1" applyBorder="1" applyAlignment="1" applyProtection="1">
      <alignment wrapText="1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workbookViewId="0">
      <selection sqref="A1:P1"/>
    </sheetView>
  </sheetViews>
  <sheetFormatPr defaultRowHeight="15" x14ac:dyDescent="0.25"/>
  <cols>
    <col min="1" max="1" width="5.28515625" customWidth="1"/>
  </cols>
  <sheetData>
    <row r="1" spans="1:16" ht="21" x14ac:dyDescent="0.35">
      <c r="A1" s="6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75" x14ac:dyDescent="0.25">
      <c r="A2" s="7" t="s">
        <v>129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8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9" t="s">
        <v>128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A6" s="2" t="s">
        <v>132</v>
      </c>
      <c r="B6" s="17" t="s">
        <v>141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ht="51" customHeight="1" x14ac:dyDescent="0.25">
      <c r="A7" s="3" t="s">
        <v>131</v>
      </c>
      <c r="B7" s="20" t="s">
        <v>140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16" ht="50.25" customHeight="1" x14ac:dyDescent="0.25">
      <c r="A8" s="4" t="s">
        <v>133</v>
      </c>
      <c r="B8" s="11" t="s">
        <v>130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</row>
    <row r="9" spans="1:16" ht="15.75" x14ac:dyDescent="0.25">
      <c r="A9" s="5" t="s">
        <v>134</v>
      </c>
      <c r="B9" s="14" t="s">
        <v>126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3" spans="1:16" x14ac:dyDescent="0.25">
      <c r="A13" s="10" t="s">
        <v>135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</sheetData>
  <mergeCells count="9">
    <mergeCell ref="A1:P1"/>
    <mergeCell ref="A2:P2"/>
    <mergeCell ref="A3:P3"/>
    <mergeCell ref="A4:P4"/>
    <mergeCell ref="A13:P13"/>
    <mergeCell ref="B8:P8"/>
    <mergeCell ref="B9:P9"/>
    <mergeCell ref="B6:P6"/>
    <mergeCell ref="B7:P7"/>
  </mergeCells>
  <pageMargins left="0.7" right="0.7" top="0.78740157499999996" bottom="0.78740157499999996" header="0.3" footer="0.3"/>
  <pageSetup paperSize="8"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zoomScaleNormal="100" workbookViewId="0">
      <selection activeCell="D5" sqref="D5"/>
    </sheetView>
  </sheetViews>
  <sheetFormatPr defaultRowHeight="15" x14ac:dyDescent="0.25"/>
  <cols>
    <col min="1" max="1" width="7.7109375" style="53" customWidth="1"/>
    <col min="2" max="2" width="36.5703125" style="54" bestFit="1" customWidth="1"/>
    <col min="3" max="3" width="9.85546875" style="24" customWidth="1"/>
    <col min="4" max="4" width="11.42578125" style="24" bestFit="1" customWidth="1"/>
    <col min="5" max="5" width="11.7109375" style="24" customWidth="1"/>
    <col min="6" max="6" width="36.5703125" style="55" bestFit="1" customWidth="1"/>
    <col min="7" max="7" width="16.7109375" style="24" customWidth="1"/>
    <col min="8" max="8" width="10.7109375" style="24" customWidth="1"/>
    <col min="9" max="9" width="40" style="24" customWidth="1"/>
    <col min="10" max="16384" width="9.140625" style="24"/>
  </cols>
  <sheetData>
    <row r="1" spans="1:9" ht="23.25" x14ac:dyDescent="0.35">
      <c r="A1" s="23" t="s">
        <v>137</v>
      </c>
      <c r="B1" s="23"/>
      <c r="C1" s="23"/>
      <c r="D1" s="23"/>
      <c r="E1" s="23"/>
      <c r="F1" s="23"/>
      <c r="G1" s="23"/>
      <c r="H1" s="23"/>
      <c r="I1" s="23"/>
    </row>
    <row r="2" spans="1:9" ht="21" x14ac:dyDescent="0.35">
      <c r="A2" s="25" t="s">
        <v>136</v>
      </c>
      <c r="B2" s="25"/>
      <c r="C2" s="25"/>
      <c r="D2" s="25"/>
      <c r="E2" s="25"/>
      <c r="F2" s="25"/>
      <c r="G2" s="25"/>
      <c r="H2" s="25"/>
      <c r="I2" s="25"/>
    </row>
    <row r="4" spans="1:9" ht="45" x14ac:dyDescent="0.25">
      <c r="A4" s="26" t="s">
        <v>121</v>
      </c>
      <c r="B4" s="26" t="s">
        <v>0</v>
      </c>
      <c r="C4" s="26" t="s">
        <v>123</v>
      </c>
      <c r="D4" s="26" t="s">
        <v>138</v>
      </c>
      <c r="E4" s="26" t="s">
        <v>124</v>
      </c>
      <c r="F4" s="26" t="s">
        <v>1</v>
      </c>
      <c r="G4" s="26" t="s">
        <v>120</v>
      </c>
      <c r="H4" s="27" t="s">
        <v>2</v>
      </c>
      <c r="I4" s="26" t="s">
        <v>125</v>
      </c>
    </row>
    <row r="5" spans="1:9" ht="30" x14ac:dyDescent="0.25">
      <c r="A5" s="28">
        <v>1</v>
      </c>
      <c r="B5" s="29" t="s">
        <v>62</v>
      </c>
      <c r="C5" s="30">
        <v>5</v>
      </c>
      <c r="D5" s="56"/>
      <c r="E5" s="31">
        <f>C5*D5</f>
        <v>0</v>
      </c>
      <c r="F5" s="32" t="s">
        <v>63</v>
      </c>
      <c r="G5" s="33" t="s">
        <v>64</v>
      </c>
      <c r="H5" s="34">
        <v>-3926</v>
      </c>
      <c r="I5" s="34"/>
    </row>
    <row r="6" spans="1:9" ht="36" customHeight="1" x14ac:dyDescent="0.25">
      <c r="A6" s="28">
        <f>A5+1</f>
        <v>2</v>
      </c>
      <c r="B6" s="29" t="s">
        <v>72</v>
      </c>
      <c r="C6" s="30">
        <v>41</v>
      </c>
      <c r="D6" s="56"/>
      <c r="E6" s="31">
        <f t="shared" ref="E6:E57" si="0">C6*D6</f>
        <v>0</v>
      </c>
      <c r="F6" s="32" t="s">
        <v>73</v>
      </c>
      <c r="G6" s="35"/>
      <c r="H6" s="34">
        <v>-5764</v>
      </c>
      <c r="I6" s="34"/>
    </row>
    <row r="7" spans="1:9" ht="75" x14ac:dyDescent="0.25">
      <c r="A7" s="28">
        <f t="shared" ref="A7:A57" si="1">A6+1</f>
        <v>3</v>
      </c>
      <c r="B7" s="29" t="s">
        <v>65</v>
      </c>
      <c r="C7" s="30">
        <v>37</v>
      </c>
      <c r="D7" s="56"/>
      <c r="E7" s="31">
        <f t="shared" si="0"/>
        <v>0</v>
      </c>
      <c r="F7" s="32" t="s">
        <v>66</v>
      </c>
      <c r="G7" s="36" t="s">
        <v>67</v>
      </c>
      <c r="H7" s="34">
        <v>-5091</v>
      </c>
      <c r="I7" s="34"/>
    </row>
    <row r="8" spans="1:9" ht="78.75" customHeight="1" x14ac:dyDescent="0.25">
      <c r="A8" s="28">
        <f t="shared" si="1"/>
        <v>4</v>
      </c>
      <c r="B8" s="29" t="s">
        <v>68</v>
      </c>
      <c r="C8" s="30">
        <v>7</v>
      </c>
      <c r="D8" s="56"/>
      <c r="E8" s="31">
        <f t="shared" si="0"/>
        <v>0</v>
      </c>
      <c r="F8" s="32" t="s">
        <v>69</v>
      </c>
      <c r="G8" s="37"/>
      <c r="H8" s="34">
        <v>-5067</v>
      </c>
      <c r="I8" s="34"/>
    </row>
    <row r="9" spans="1:9" ht="135" x14ac:dyDescent="0.25">
      <c r="A9" s="38">
        <f t="shared" si="1"/>
        <v>5</v>
      </c>
      <c r="B9" s="39" t="s">
        <v>3</v>
      </c>
      <c r="C9" s="30">
        <v>11</v>
      </c>
      <c r="D9" s="56"/>
      <c r="E9" s="31">
        <f t="shared" si="0"/>
        <v>0</v>
      </c>
      <c r="F9" s="32" t="s">
        <v>4</v>
      </c>
      <c r="G9" s="40" t="s">
        <v>5</v>
      </c>
      <c r="H9" s="30">
        <v>-8835</v>
      </c>
      <c r="I9" s="30"/>
    </row>
    <row r="10" spans="1:9" ht="105" x14ac:dyDescent="0.25">
      <c r="A10" s="38">
        <f t="shared" si="1"/>
        <v>6</v>
      </c>
      <c r="B10" s="39" t="s">
        <v>96</v>
      </c>
      <c r="C10" s="30">
        <v>2</v>
      </c>
      <c r="D10" s="56"/>
      <c r="E10" s="31">
        <f t="shared" si="0"/>
        <v>0</v>
      </c>
      <c r="F10" s="32" t="s">
        <v>97</v>
      </c>
      <c r="G10" s="38" t="s">
        <v>139</v>
      </c>
      <c r="H10" s="30">
        <v>-7793</v>
      </c>
      <c r="I10" s="30"/>
    </row>
    <row r="11" spans="1:9" ht="111" customHeight="1" x14ac:dyDescent="0.25">
      <c r="A11" s="41">
        <f t="shared" si="1"/>
        <v>7</v>
      </c>
      <c r="B11" s="42" t="s">
        <v>14</v>
      </c>
      <c r="C11" s="30">
        <v>46</v>
      </c>
      <c r="D11" s="56"/>
      <c r="E11" s="31">
        <f t="shared" si="0"/>
        <v>0</v>
      </c>
      <c r="F11" s="32" t="s">
        <v>15</v>
      </c>
      <c r="G11" s="43" t="s">
        <v>11</v>
      </c>
      <c r="H11" s="44">
        <v>-6030</v>
      </c>
      <c r="I11" s="57"/>
    </row>
    <row r="12" spans="1:9" ht="96" customHeight="1" x14ac:dyDescent="0.25">
      <c r="A12" s="41">
        <f t="shared" si="1"/>
        <v>8</v>
      </c>
      <c r="B12" s="42" t="s">
        <v>16</v>
      </c>
      <c r="C12" s="30">
        <v>45</v>
      </c>
      <c r="D12" s="56"/>
      <c r="E12" s="31">
        <f t="shared" si="0"/>
        <v>0</v>
      </c>
      <c r="F12" s="32" t="s">
        <v>17</v>
      </c>
      <c r="G12" s="43"/>
      <c r="H12" s="44">
        <v>-9310</v>
      </c>
      <c r="I12" s="57"/>
    </row>
    <row r="13" spans="1:9" ht="135" x14ac:dyDescent="0.25">
      <c r="A13" s="41">
        <f t="shared" si="1"/>
        <v>9</v>
      </c>
      <c r="B13" s="42" t="s">
        <v>9</v>
      </c>
      <c r="C13" s="30">
        <v>437</v>
      </c>
      <c r="D13" s="56"/>
      <c r="E13" s="31">
        <f t="shared" si="0"/>
        <v>0</v>
      </c>
      <c r="F13" s="32" t="s">
        <v>10</v>
      </c>
      <c r="G13" s="43"/>
      <c r="H13" s="44">
        <v>-6031</v>
      </c>
      <c r="I13" s="57"/>
    </row>
    <row r="14" spans="1:9" ht="121.5" customHeight="1" x14ac:dyDescent="0.25">
      <c r="A14" s="41">
        <f t="shared" si="1"/>
        <v>10</v>
      </c>
      <c r="B14" s="42" t="s">
        <v>12</v>
      </c>
      <c r="C14" s="30">
        <v>60</v>
      </c>
      <c r="D14" s="56"/>
      <c r="E14" s="31">
        <f t="shared" si="0"/>
        <v>0</v>
      </c>
      <c r="F14" s="32" t="s">
        <v>13</v>
      </c>
      <c r="G14" s="43"/>
      <c r="H14" s="44">
        <v>-6032</v>
      </c>
      <c r="I14" s="57"/>
    </row>
    <row r="15" spans="1:9" ht="240" x14ac:dyDescent="0.25">
      <c r="A15" s="38">
        <f t="shared" si="1"/>
        <v>11</v>
      </c>
      <c r="B15" s="39" t="s">
        <v>74</v>
      </c>
      <c r="C15" s="30">
        <v>7</v>
      </c>
      <c r="D15" s="56"/>
      <c r="E15" s="31">
        <f t="shared" si="0"/>
        <v>0</v>
      </c>
      <c r="F15" s="32" t="s">
        <v>75</v>
      </c>
      <c r="G15" s="38" t="s">
        <v>76</v>
      </c>
      <c r="H15" s="30">
        <v>-7395</v>
      </c>
      <c r="I15" s="30"/>
    </row>
    <row r="16" spans="1:9" ht="165" x14ac:dyDescent="0.25">
      <c r="A16" s="38">
        <f t="shared" si="1"/>
        <v>12</v>
      </c>
      <c r="B16" s="39" t="s">
        <v>36</v>
      </c>
      <c r="C16" s="30">
        <v>20</v>
      </c>
      <c r="D16" s="56"/>
      <c r="E16" s="31">
        <f t="shared" si="0"/>
        <v>0</v>
      </c>
      <c r="F16" s="32" t="s">
        <v>37</v>
      </c>
      <c r="G16" s="33" t="s">
        <v>38</v>
      </c>
      <c r="H16" s="30">
        <v>-7410</v>
      </c>
      <c r="I16" s="30"/>
    </row>
    <row r="17" spans="1:9" ht="168.75" customHeight="1" x14ac:dyDescent="0.25">
      <c r="A17" s="38">
        <f t="shared" si="1"/>
        <v>13</v>
      </c>
      <c r="B17" s="39" t="s">
        <v>39</v>
      </c>
      <c r="C17" s="30">
        <v>13</v>
      </c>
      <c r="D17" s="56"/>
      <c r="E17" s="31">
        <f t="shared" si="0"/>
        <v>0</v>
      </c>
      <c r="F17" s="32" t="s">
        <v>40</v>
      </c>
      <c r="G17" s="43"/>
      <c r="H17" s="30">
        <v>-3732</v>
      </c>
      <c r="I17" s="30"/>
    </row>
    <row r="18" spans="1:9" ht="165" x14ac:dyDescent="0.25">
      <c r="A18" s="38">
        <f t="shared" si="1"/>
        <v>14</v>
      </c>
      <c r="B18" s="39" t="s">
        <v>41</v>
      </c>
      <c r="C18" s="30">
        <v>16</v>
      </c>
      <c r="D18" s="56"/>
      <c r="E18" s="31">
        <f t="shared" si="0"/>
        <v>0</v>
      </c>
      <c r="F18" s="32" t="s">
        <v>42</v>
      </c>
      <c r="G18" s="43"/>
      <c r="H18" s="30">
        <v>-7391</v>
      </c>
      <c r="I18" s="30"/>
    </row>
    <row r="19" spans="1:9" ht="123.75" customHeight="1" x14ac:dyDescent="0.25">
      <c r="A19" s="38">
        <f t="shared" si="1"/>
        <v>15</v>
      </c>
      <c r="B19" s="39" t="s">
        <v>52</v>
      </c>
      <c r="C19" s="30">
        <v>5</v>
      </c>
      <c r="D19" s="56"/>
      <c r="E19" s="31">
        <f t="shared" si="0"/>
        <v>0</v>
      </c>
      <c r="F19" s="32" t="s">
        <v>53</v>
      </c>
      <c r="G19" s="43"/>
      <c r="H19" s="30">
        <v>-9330</v>
      </c>
      <c r="I19" s="30"/>
    </row>
    <row r="20" spans="1:9" ht="180" x14ac:dyDescent="0.25">
      <c r="A20" s="38">
        <f t="shared" si="1"/>
        <v>16</v>
      </c>
      <c r="B20" s="39" t="s">
        <v>83</v>
      </c>
      <c r="C20" s="30">
        <v>16</v>
      </c>
      <c r="D20" s="56"/>
      <c r="E20" s="31">
        <f t="shared" si="0"/>
        <v>0</v>
      </c>
      <c r="F20" s="32" t="s">
        <v>84</v>
      </c>
      <c r="G20" s="43"/>
      <c r="H20" s="30">
        <v>-3936</v>
      </c>
      <c r="I20" s="30"/>
    </row>
    <row r="21" spans="1:9" ht="165" x14ac:dyDescent="0.25">
      <c r="A21" s="38">
        <f t="shared" si="1"/>
        <v>17</v>
      </c>
      <c r="B21" s="39" t="s">
        <v>85</v>
      </c>
      <c r="C21" s="30">
        <v>10</v>
      </c>
      <c r="D21" s="56"/>
      <c r="E21" s="31">
        <f t="shared" si="0"/>
        <v>0</v>
      </c>
      <c r="F21" s="32" t="s">
        <v>86</v>
      </c>
      <c r="G21" s="43"/>
      <c r="H21" s="30">
        <v>-5018</v>
      </c>
      <c r="I21" s="30"/>
    </row>
    <row r="22" spans="1:9" ht="121.5" customHeight="1" x14ac:dyDescent="0.25">
      <c r="A22" s="38">
        <f t="shared" si="1"/>
        <v>18</v>
      </c>
      <c r="B22" s="39" t="s">
        <v>87</v>
      </c>
      <c r="C22" s="30">
        <v>9</v>
      </c>
      <c r="D22" s="56"/>
      <c r="E22" s="31">
        <f t="shared" si="0"/>
        <v>0</v>
      </c>
      <c r="F22" s="32" t="s">
        <v>88</v>
      </c>
      <c r="G22" s="43"/>
      <c r="H22" s="30">
        <v>-8850</v>
      </c>
      <c r="I22" s="30"/>
    </row>
    <row r="23" spans="1:9" ht="168" customHeight="1" x14ac:dyDescent="0.25">
      <c r="A23" s="38">
        <f t="shared" si="1"/>
        <v>19</v>
      </c>
      <c r="B23" s="39" t="s">
        <v>98</v>
      </c>
      <c r="C23" s="30">
        <v>2</v>
      </c>
      <c r="D23" s="56"/>
      <c r="E23" s="31">
        <f t="shared" si="0"/>
        <v>0</v>
      </c>
      <c r="F23" s="32" t="s">
        <v>99</v>
      </c>
      <c r="G23" s="43"/>
      <c r="H23" s="30">
        <v>-3733</v>
      </c>
      <c r="I23" s="30"/>
    </row>
    <row r="24" spans="1:9" ht="165" x14ac:dyDescent="0.25">
      <c r="A24" s="38">
        <f t="shared" si="1"/>
        <v>20</v>
      </c>
      <c r="B24" s="39" t="s">
        <v>107</v>
      </c>
      <c r="C24" s="30">
        <v>4</v>
      </c>
      <c r="D24" s="56"/>
      <c r="E24" s="31">
        <f t="shared" si="0"/>
        <v>0</v>
      </c>
      <c r="F24" s="32" t="s">
        <v>108</v>
      </c>
      <c r="G24" s="43"/>
      <c r="H24" s="30">
        <v>-7337</v>
      </c>
      <c r="I24" s="30"/>
    </row>
    <row r="25" spans="1:9" ht="255" x14ac:dyDescent="0.25">
      <c r="A25" s="38">
        <f t="shared" si="1"/>
        <v>21</v>
      </c>
      <c r="B25" s="39" t="s">
        <v>109</v>
      </c>
      <c r="C25" s="30">
        <v>5</v>
      </c>
      <c r="D25" s="56"/>
      <c r="E25" s="31">
        <f t="shared" si="0"/>
        <v>0</v>
      </c>
      <c r="F25" s="32" t="s">
        <v>110</v>
      </c>
      <c r="G25" s="43"/>
      <c r="H25" s="30">
        <v>-8512</v>
      </c>
      <c r="I25" s="30"/>
    </row>
    <row r="26" spans="1:9" ht="173.25" customHeight="1" x14ac:dyDescent="0.25">
      <c r="A26" s="41">
        <f t="shared" si="1"/>
        <v>22</v>
      </c>
      <c r="B26" s="42" t="s">
        <v>113</v>
      </c>
      <c r="C26" s="30">
        <v>3</v>
      </c>
      <c r="D26" s="56"/>
      <c r="E26" s="31">
        <f t="shared" si="0"/>
        <v>0</v>
      </c>
      <c r="F26" s="32" t="s">
        <v>114</v>
      </c>
      <c r="G26" s="43"/>
      <c r="H26" s="44">
        <v>-6051</v>
      </c>
      <c r="I26" s="57"/>
    </row>
    <row r="27" spans="1:9" ht="135" x14ac:dyDescent="0.25">
      <c r="A27" s="38">
        <f t="shared" si="1"/>
        <v>23</v>
      </c>
      <c r="B27" s="39" t="s">
        <v>115</v>
      </c>
      <c r="C27" s="30">
        <v>1</v>
      </c>
      <c r="D27" s="56"/>
      <c r="E27" s="31">
        <f t="shared" si="0"/>
        <v>0</v>
      </c>
      <c r="F27" s="32" t="s">
        <v>116</v>
      </c>
      <c r="G27" s="43"/>
      <c r="H27" s="30">
        <v>-7850</v>
      </c>
      <c r="I27" s="30"/>
    </row>
    <row r="28" spans="1:9" ht="258" customHeight="1" x14ac:dyDescent="0.25">
      <c r="A28" s="41">
        <f t="shared" si="1"/>
        <v>24</v>
      </c>
      <c r="B28" s="42" t="s">
        <v>6</v>
      </c>
      <c r="C28" s="30">
        <v>74</v>
      </c>
      <c r="D28" s="56"/>
      <c r="E28" s="31">
        <f t="shared" si="0"/>
        <v>0</v>
      </c>
      <c r="F28" s="32" t="s">
        <v>7</v>
      </c>
      <c r="G28" s="36" t="s">
        <v>8</v>
      </c>
      <c r="H28" s="44">
        <v>-7340</v>
      </c>
      <c r="I28" s="57"/>
    </row>
    <row r="29" spans="1:9" ht="256.5" customHeight="1" x14ac:dyDescent="0.25">
      <c r="A29" s="41">
        <f t="shared" si="1"/>
        <v>25</v>
      </c>
      <c r="B29" s="42" t="s">
        <v>34</v>
      </c>
      <c r="C29" s="30">
        <v>25</v>
      </c>
      <c r="D29" s="56"/>
      <c r="E29" s="31">
        <f t="shared" si="0"/>
        <v>0</v>
      </c>
      <c r="F29" s="32" t="s">
        <v>35</v>
      </c>
      <c r="G29" s="45"/>
      <c r="H29" s="44">
        <v>-7341</v>
      </c>
      <c r="I29" s="57"/>
    </row>
    <row r="30" spans="1:9" ht="90.75" customHeight="1" x14ac:dyDescent="0.25">
      <c r="A30" s="38">
        <f t="shared" si="1"/>
        <v>26</v>
      </c>
      <c r="B30" s="39" t="s">
        <v>89</v>
      </c>
      <c r="C30" s="30">
        <v>8</v>
      </c>
      <c r="D30" s="56"/>
      <c r="E30" s="31">
        <f t="shared" si="0"/>
        <v>0</v>
      </c>
      <c r="F30" s="32" t="s">
        <v>90</v>
      </c>
      <c r="G30" s="33" t="s">
        <v>91</v>
      </c>
      <c r="H30" s="30">
        <v>-7318</v>
      </c>
      <c r="I30" s="30"/>
    </row>
    <row r="31" spans="1:9" ht="76.5" customHeight="1" x14ac:dyDescent="0.25">
      <c r="A31" s="38">
        <f t="shared" si="1"/>
        <v>27</v>
      </c>
      <c r="B31" s="39" t="s">
        <v>111</v>
      </c>
      <c r="C31" s="30">
        <v>2</v>
      </c>
      <c r="D31" s="56"/>
      <c r="E31" s="31">
        <f t="shared" si="0"/>
        <v>0</v>
      </c>
      <c r="F31" s="32" t="s">
        <v>112</v>
      </c>
      <c r="G31" s="43"/>
      <c r="H31" s="30">
        <v>-5031</v>
      </c>
      <c r="I31" s="30"/>
    </row>
    <row r="32" spans="1:9" ht="75" x14ac:dyDescent="0.25">
      <c r="A32" s="38">
        <f t="shared" si="1"/>
        <v>28</v>
      </c>
      <c r="B32" s="39" t="s">
        <v>89</v>
      </c>
      <c r="C32" s="30">
        <v>5</v>
      </c>
      <c r="D32" s="56"/>
      <c r="E32" s="31">
        <f t="shared" si="0"/>
        <v>0</v>
      </c>
      <c r="F32" s="32" t="s">
        <v>117</v>
      </c>
      <c r="G32" s="43"/>
      <c r="H32" s="30">
        <v>-7830</v>
      </c>
      <c r="I32" s="30"/>
    </row>
    <row r="33" spans="1:9" ht="275.25" customHeight="1" x14ac:dyDescent="0.25">
      <c r="A33" s="38">
        <f t="shared" si="1"/>
        <v>29</v>
      </c>
      <c r="B33" s="39" t="s">
        <v>43</v>
      </c>
      <c r="C33" s="30">
        <v>15</v>
      </c>
      <c r="D33" s="56"/>
      <c r="E33" s="31">
        <f t="shared" si="0"/>
        <v>0</v>
      </c>
      <c r="F33" s="32" t="s">
        <v>44</v>
      </c>
      <c r="G33" s="46" t="s">
        <v>45</v>
      </c>
      <c r="H33" s="30">
        <v>-7890</v>
      </c>
      <c r="I33" s="30"/>
    </row>
    <row r="34" spans="1:9" ht="210" x14ac:dyDescent="0.25">
      <c r="A34" s="38">
        <f t="shared" si="1"/>
        <v>30</v>
      </c>
      <c r="B34" s="39" t="s">
        <v>54</v>
      </c>
      <c r="C34" s="30">
        <v>20</v>
      </c>
      <c r="D34" s="56"/>
      <c r="E34" s="31">
        <f t="shared" si="0"/>
        <v>0</v>
      </c>
      <c r="F34" s="32" t="s">
        <v>55</v>
      </c>
      <c r="G34" s="33" t="s">
        <v>56</v>
      </c>
      <c r="H34" s="30">
        <v>-8890</v>
      </c>
      <c r="I34" s="30"/>
    </row>
    <row r="35" spans="1:9" ht="213.75" customHeight="1" x14ac:dyDescent="0.25">
      <c r="A35" s="38">
        <f t="shared" si="1"/>
        <v>31</v>
      </c>
      <c r="B35" s="39" t="s">
        <v>54</v>
      </c>
      <c r="C35" s="30">
        <v>100</v>
      </c>
      <c r="D35" s="56"/>
      <c r="E35" s="31">
        <f t="shared" si="0"/>
        <v>0</v>
      </c>
      <c r="F35" s="32" t="s">
        <v>57</v>
      </c>
      <c r="G35" s="43"/>
      <c r="H35" s="30">
        <v>-6995</v>
      </c>
      <c r="I35" s="30"/>
    </row>
    <row r="36" spans="1:9" ht="189" customHeight="1" x14ac:dyDescent="0.25">
      <c r="A36" s="41">
        <f t="shared" si="1"/>
        <v>32</v>
      </c>
      <c r="B36" s="42" t="s">
        <v>70</v>
      </c>
      <c r="C36" s="30">
        <v>30</v>
      </c>
      <c r="D36" s="56"/>
      <c r="E36" s="31">
        <f t="shared" si="0"/>
        <v>0</v>
      </c>
      <c r="F36" s="32" t="s">
        <v>71</v>
      </c>
      <c r="G36" s="35"/>
      <c r="H36" s="44">
        <v>-9350</v>
      </c>
      <c r="I36" s="57"/>
    </row>
    <row r="37" spans="1:9" ht="165" customHeight="1" x14ac:dyDescent="0.25">
      <c r="A37" s="41">
        <f t="shared" si="1"/>
        <v>33</v>
      </c>
      <c r="B37" s="42" t="s">
        <v>18</v>
      </c>
      <c r="C37" s="30">
        <v>22</v>
      </c>
      <c r="D37" s="56"/>
      <c r="E37" s="31">
        <f t="shared" si="0"/>
        <v>0</v>
      </c>
      <c r="F37" s="32" t="s">
        <v>19</v>
      </c>
      <c r="G37" s="36" t="s">
        <v>20</v>
      </c>
      <c r="H37" s="44">
        <v>-7810</v>
      </c>
      <c r="I37" s="57"/>
    </row>
    <row r="38" spans="1:9" ht="138.75" customHeight="1" x14ac:dyDescent="0.25">
      <c r="A38" s="38">
        <f t="shared" si="1"/>
        <v>34</v>
      </c>
      <c r="B38" s="39" t="s">
        <v>32</v>
      </c>
      <c r="C38" s="30">
        <v>15</v>
      </c>
      <c r="D38" s="56"/>
      <c r="E38" s="31">
        <f t="shared" si="0"/>
        <v>0</v>
      </c>
      <c r="F38" s="32" t="s">
        <v>33</v>
      </c>
      <c r="G38" s="45"/>
      <c r="H38" s="30">
        <v>-7392</v>
      </c>
      <c r="I38" s="30"/>
    </row>
    <row r="39" spans="1:9" ht="171.75" customHeight="1" x14ac:dyDescent="0.25">
      <c r="A39" s="38">
        <f t="shared" si="1"/>
        <v>35</v>
      </c>
      <c r="B39" s="39" t="s">
        <v>46</v>
      </c>
      <c r="C39" s="30">
        <v>9</v>
      </c>
      <c r="D39" s="56"/>
      <c r="E39" s="31">
        <f t="shared" si="0"/>
        <v>0</v>
      </c>
      <c r="F39" s="32" t="s">
        <v>47</v>
      </c>
      <c r="G39" s="45"/>
      <c r="H39" s="30">
        <v>-5022</v>
      </c>
      <c r="I39" s="30"/>
    </row>
    <row r="40" spans="1:9" ht="150" x14ac:dyDescent="0.25">
      <c r="A40" s="41">
        <f t="shared" si="1"/>
        <v>36</v>
      </c>
      <c r="B40" s="42" t="s">
        <v>48</v>
      </c>
      <c r="C40" s="30">
        <v>6</v>
      </c>
      <c r="D40" s="56"/>
      <c r="E40" s="31">
        <f t="shared" si="0"/>
        <v>0</v>
      </c>
      <c r="F40" s="32" t="s">
        <v>49</v>
      </c>
      <c r="G40" s="45"/>
      <c r="H40" s="44">
        <v>-6050</v>
      </c>
      <c r="I40" s="57"/>
    </row>
    <row r="41" spans="1:9" ht="165" x14ac:dyDescent="0.25">
      <c r="A41" s="41">
        <f t="shared" si="1"/>
        <v>37</v>
      </c>
      <c r="B41" s="42" t="s">
        <v>58</v>
      </c>
      <c r="C41" s="30">
        <v>10</v>
      </c>
      <c r="D41" s="56"/>
      <c r="E41" s="31">
        <f t="shared" si="0"/>
        <v>0</v>
      </c>
      <c r="F41" s="32" t="s">
        <v>59</v>
      </c>
      <c r="G41" s="45"/>
      <c r="H41" s="44">
        <v>-8470</v>
      </c>
      <c r="I41" s="57"/>
    </row>
    <row r="42" spans="1:9" ht="165" x14ac:dyDescent="0.25">
      <c r="A42" s="38">
        <f t="shared" si="1"/>
        <v>38</v>
      </c>
      <c r="B42" s="39" t="s">
        <v>60</v>
      </c>
      <c r="C42" s="30">
        <v>10</v>
      </c>
      <c r="D42" s="56"/>
      <c r="E42" s="31">
        <f t="shared" si="0"/>
        <v>0</v>
      </c>
      <c r="F42" s="32" t="s">
        <v>61</v>
      </c>
      <c r="G42" s="45"/>
      <c r="H42" s="30">
        <v>-8410</v>
      </c>
      <c r="I42" s="30"/>
    </row>
    <row r="43" spans="1:9" ht="150" x14ac:dyDescent="0.25">
      <c r="A43" s="41">
        <f t="shared" si="1"/>
        <v>39</v>
      </c>
      <c r="B43" s="42" t="s">
        <v>118</v>
      </c>
      <c r="C43" s="30">
        <v>2</v>
      </c>
      <c r="D43" s="56"/>
      <c r="E43" s="31">
        <f t="shared" si="0"/>
        <v>0</v>
      </c>
      <c r="F43" s="32" t="s">
        <v>119</v>
      </c>
      <c r="G43" s="37"/>
      <c r="H43" s="44">
        <v>-8490</v>
      </c>
      <c r="I43" s="57"/>
    </row>
    <row r="44" spans="1:9" ht="45" x14ac:dyDescent="0.25">
      <c r="A44" s="38">
        <f t="shared" si="1"/>
        <v>40</v>
      </c>
      <c r="B44" s="39" t="s">
        <v>100</v>
      </c>
      <c r="C44" s="30">
        <v>20</v>
      </c>
      <c r="D44" s="56"/>
      <c r="E44" s="31">
        <f t="shared" si="0"/>
        <v>0</v>
      </c>
      <c r="F44" s="32" t="s">
        <v>101</v>
      </c>
      <c r="G44" s="40" t="s">
        <v>102</v>
      </c>
      <c r="H44" s="30">
        <v>-3773</v>
      </c>
      <c r="I44" s="30"/>
    </row>
    <row r="45" spans="1:9" ht="30" x14ac:dyDescent="0.25">
      <c r="A45" s="38">
        <f t="shared" si="1"/>
        <v>41</v>
      </c>
      <c r="B45" s="39" t="s">
        <v>21</v>
      </c>
      <c r="C45" s="30">
        <v>152</v>
      </c>
      <c r="D45" s="56"/>
      <c r="E45" s="31">
        <f t="shared" si="0"/>
        <v>0</v>
      </c>
      <c r="F45" s="32" t="s">
        <v>22</v>
      </c>
      <c r="G45" s="33" t="s">
        <v>23</v>
      </c>
      <c r="H45" s="30">
        <v>-8834</v>
      </c>
      <c r="I45" s="30"/>
    </row>
    <row r="46" spans="1:9" ht="30" x14ac:dyDescent="0.25">
      <c r="A46" s="38">
        <f t="shared" si="1"/>
        <v>42</v>
      </c>
      <c r="B46" s="39" t="s">
        <v>24</v>
      </c>
      <c r="C46" s="30">
        <v>219</v>
      </c>
      <c r="D46" s="56"/>
      <c r="E46" s="31">
        <f t="shared" si="0"/>
        <v>0</v>
      </c>
      <c r="F46" s="32" t="s">
        <v>25</v>
      </c>
      <c r="G46" s="43"/>
      <c r="H46" s="30">
        <v>-7351</v>
      </c>
      <c r="I46" s="30"/>
    </row>
    <row r="47" spans="1:9" ht="30" x14ac:dyDescent="0.25">
      <c r="A47" s="38">
        <f t="shared" si="1"/>
        <v>43</v>
      </c>
      <c r="B47" s="39" t="s">
        <v>26</v>
      </c>
      <c r="C47" s="30">
        <v>100</v>
      </c>
      <c r="D47" s="56"/>
      <c r="E47" s="31">
        <f t="shared" si="0"/>
        <v>0</v>
      </c>
      <c r="F47" s="32" t="s">
        <v>27</v>
      </c>
      <c r="G47" s="43"/>
      <c r="H47" s="30">
        <v>-7321</v>
      </c>
      <c r="I47" s="30"/>
    </row>
    <row r="48" spans="1:9" x14ac:dyDescent="0.25">
      <c r="A48" s="38">
        <f t="shared" si="1"/>
        <v>44</v>
      </c>
      <c r="B48" s="39" t="s">
        <v>28</v>
      </c>
      <c r="C48" s="30">
        <v>265</v>
      </c>
      <c r="D48" s="56"/>
      <c r="E48" s="31">
        <f t="shared" si="0"/>
        <v>0</v>
      </c>
      <c r="F48" s="32" t="s">
        <v>29</v>
      </c>
      <c r="G48" s="43"/>
      <c r="H48" s="30">
        <v>-3640</v>
      </c>
      <c r="I48" s="30"/>
    </row>
    <row r="49" spans="1:9" ht="30" x14ac:dyDescent="0.25">
      <c r="A49" s="38">
        <f t="shared" si="1"/>
        <v>45</v>
      </c>
      <c r="B49" s="39" t="s">
        <v>30</v>
      </c>
      <c r="C49" s="30">
        <v>20</v>
      </c>
      <c r="D49" s="56"/>
      <c r="E49" s="31">
        <f t="shared" si="0"/>
        <v>0</v>
      </c>
      <c r="F49" s="32" t="s">
        <v>31</v>
      </c>
      <c r="G49" s="43"/>
      <c r="H49" s="30">
        <v>-8832</v>
      </c>
      <c r="I49" s="30"/>
    </row>
    <row r="50" spans="1:9" ht="30" x14ac:dyDescent="0.25">
      <c r="A50" s="38">
        <f t="shared" si="1"/>
        <v>46</v>
      </c>
      <c r="B50" s="39" t="s">
        <v>50</v>
      </c>
      <c r="C50" s="30">
        <v>50</v>
      </c>
      <c r="D50" s="56"/>
      <c r="E50" s="31">
        <f t="shared" si="0"/>
        <v>0</v>
      </c>
      <c r="F50" s="32" t="s">
        <v>51</v>
      </c>
      <c r="G50" s="43"/>
      <c r="H50" s="30">
        <v>-3968</v>
      </c>
      <c r="I50" s="30"/>
    </row>
    <row r="51" spans="1:9" ht="30" x14ac:dyDescent="0.25">
      <c r="A51" s="38">
        <f t="shared" si="1"/>
        <v>47</v>
      </c>
      <c r="B51" s="39" t="s">
        <v>77</v>
      </c>
      <c r="C51" s="30">
        <v>180</v>
      </c>
      <c r="D51" s="56"/>
      <c r="E51" s="31">
        <f t="shared" si="0"/>
        <v>0</v>
      </c>
      <c r="F51" s="32" t="s">
        <v>78</v>
      </c>
      <c r="G51" s="43"/>
      <c r="H51" s="30">
        <v>-7332</v>
      </c>
      <c r="I51" s="30"/>
    </row>
    <row r="52" spans="1:9" x14ac:dyDescent="0.25">
      <c r="A52" s="38">
        <f t="shared" si="1"/>
        <v>48</v>
      </c>
      <c r="B52" s="39" t="s">
        <v>79</v>
      </c>
      <c r="C52" s="30">
        <v>40</v>
      </c>
      <c r="D52" s="56"/>
      <c r="E52" s="31">
        <f t="shared" si="0"/>
        <v>0</v>
      </c>
      <c r="F52" s="32" t="s">
        <v>80</v>
      </c>
      <c r="G52" s="43"/>
      <c r="H52" s="30">
        <v>-7412</v>
      </c>
      <c r="I52" s="30"/>
    </row>
    <row r="53" spans="1:9" ht="30" x14ac:dyDescent="0.25">
      <c r="A53" s="38">
        <f t="shared" si="1"/>
        <v>49</v>
      </c>
      <c r="B53" s="39" t="s">
        <v>81</v>
      </c>
      <c r="C53" s="30">
        <v>60</v>
      </c>
      <c r="D53" s="56"/>
      <c r="E53" s="31">
        <f t="shared" si="0"/>
        <v>0</v>
      </c>
      <c r="F53" s="32" t="s">
        <v>82</v>
      </c>
      <c r="G53" s="43"/>
      <c r="H53" s="30">
        <v>-7790</v>
      </c>
      <c r="I53" s="30"/>
    </row>
    <row r="54" spans="1:9" ht="40.5" customHeight="1" x14ac:dyDescent="0.25">
      <c r="A54" s="38">
        <f t="shared" si="1"/>
        <v>50</v>
      </c>
      <c r="B54" s="39" t="s">
        <v>92</v>
      </c>
      <c r="C54" s="30">
        <v>4</v>
      </c>
      <c r="D54" s="56"/>
      <c r="E54" s="31">
        <f t="shared" si="0"/>
        <v>0</v>
      </c>
      <c r="F54" s="32" t="s">
        <v>93</v>
      </c>
      <c r="G54" s="43"/>
      <c r="H54" s="30">
        <v>-3739</v>
      </c>
      <c r="I54" s="30"/>
    </row>
    <row r="55" spans="1:9" ht="30" x14ac:dyDescent="0.25">
      <c r="A55" s="38">
        <f t="shared" si="1"/>
        <v>51</v>
      </c>
      <c r="B55" s="39" t="s">
        <v>94</v>
      </c>
      <c r="C55" s="30">
        <v>6</v>
      </c>
      <c r="D55" s="56"/>
      <c r="E55" s="31">
        <f t="shared" si="0"/>
        <v>0</v>
      </c>
      <c r="F55" s="32" t="s">
        <v>95</v>
      </c>
      <c r="G55" s="43"/>
      <c r="H55" s="30">
        <v>-6972</v>
      </c>
      <c r="I55" s="30"/>
    </row>
    <row r="56" spans="1:9" ht="38.25" customHeight="1" x14ac:dyDescent="0.25">
      <c r="A56" s="38">
        <f t="shared" si="1"/>
        <v>52</v>
      </c>
      <c r="B56" s="39" t="s">
        <v>103</v>
      </c>
      <c r="C56" s="30">
        <v>30</v>
      </c>
      <c r="D56" s="56"/>
      <c r="E56" s="31">
        <f t="shared" si="0"/>
        <v>0</v>
      </c>
      <c r="F56" s="32" t="s">
        <v>104</v>
      </c>
      <c r="G56" s="43"/>
      <c r="H56" s="30">
        <v>-6971</v>
      </c>
      <c r="I56" s="30"/>
    </row>
    <row r="57" spans="1:9" ht="30" x14ac:dyDescent="0.25">
      <c r="A57" s="38">
        <f t="shared" si="1"/>
        <v>53</v>
      </c>
      <c r="B57" s="39" t="s">
        <v>105</v>
      </c>
      <c r="C57" s="30">
        <v>5</v>
      </c>
      <c r="D57" s="56"/>
      <c r="E57" s="31">
        <f t="shared" si="0"/>
        <v>0</v>
      </c>
      <c r="F57" s="32" t="s">
        <v>106</v>
      </c>
      <c r="G57" s="43"/>
      <c r="H57" s="30">
        <v>-6071</v>
      </c>
      <c r="I57" s="30"/>
    </row>
    <row r="58" spans="1:9" s="52" customFormat="1" ht="15.75" x14ac:dyDescent="0.25">
      <c r="A58" s="47"/>
      <c r="B58" s="48"/>
      <c r="C58" s="49">
        <f>SUM(C5:C57)</f>
        <v>2306</v>
      </c>
      <c r="D58" s="49"/>
      <c r="E58" s="50">
        <f>SUM(E5:E57)</f>
        <v>0</v>
      </c>
      <c r="F58" s="51"/>
      <c r="G58" s="49"/>
      <c r="H58" s="49"/>
      <c r="I58" s="49"/>
    </row>
  </sheetData>
  <sheetProtection algorithmName="SHA-512" hashValue="VFhUMvP2xjCf3cakf6y4wjj7PteCPo98WeqK43l336sB6rT/o9FF7TTouIp5iPcnNwrQoEYVW5qwW5+94u4JSg==" saltValue="x7caPpyfYlSbgoMHzRcrmg==" spinCount="100000" sheet="1" objects="1" scenarios="1" selectLockedCells="1"/>
  <sortState ref="A5:K117">
    <sortCondition ref="G5:G117"/>
  </sortState>
  <mergeCells count="11">
    <mergeCell ref="G28:G29"/>
    <mergeCell ref="G30:G32"/>
    <mergeCell ref="G34:G36"/>
    <mergeCell ref="G37:G43"/>
    <mergeCell ref="G45:G57"/>
    <mergeCell ref="G16:G27"/>
    <mergeCell ref="G5:G6"/>
    <mergeCell ref="A1:I1"/>
    <mergeCell ref="A2:I2"/>
    <mergeCell ref="G7:G8"/>
    <mergeCell ref="G11:G14"/>
  </mergeCells>
  <pageMargins left="0.59055118110236227" right="0.59055118110236227" top="0.59055118110236227" bottom="0.78740157480314965" header="0.31496062992125984" footer="0.51181102362204722"/>
  <pageSetup paperSize="8" scale="75" fitToHeight="0" orientation="portrait" verticalDpi="0" r:id="rId1"/>
  <headerFooter>
    <oddFooter>&amp;LPříloha č. 1 kupní smlouvy - Technická specifikace a cenová nabídka
k veřejné zakázce "Dodávka elektroinstalačního materiálu"&amp;RStránka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</vt:lpstr>
      <vt:lpstr>Příloha č.1_specifikace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Andrea Frýdová</cp:lastModifiedBy>
  <cp:lastPrinted>2023-03-28T11:06:58Z</cp:lastPrinted>
  <dcterms:created xsi:type="dcterms:W3CDTF">2023-03-16T08:27:35Z</dcterms:created>
  <dcterms:modified xsi:type="dcterms:W3CDTF">2023-03-29T09:59:27Z</dcterms:modified>
</cp:coreProperties>
</file>