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3\18. Strečová fólie a síťovina\02. Výzva\"/>
    </mc:Choice>
  </mc:AlternateContent>
  <xr:revisionPtr revIDLastSave="0" documentId="13_ncr:1_{8D48242F-8E93-4C90-B782-5E8F24B90105}" xr6:coauthVersionLast="47" xr6:coauthVersionMax="47" xr10:uidLastSave="{00000000-0000-0000-0000-000000000000}"/>
  <bookViews>
    <workbookView xWindow="0" yWindow="0" windowWidth="27990" windowHeight="15600" xr2:uid="{00000000-000D-0000-FFFF-FFFF00000000}"/>
  </bookViews>
  <sheets>
    <sheet name="Strečová fólie a síťovina" sheetId="1" r:id="rId1"/>
  </sheets>
  <definedNames>
    <definedName name="_xlnm._FilterDatabase" localSheetId="0" hidden="1">'Strečová fólie a síťovina'!$A$4:$K$9</definedName>
    <definedName name="_xlnm.Print_Titles" localSheetId="0">'Strečová fólie a síťovina'!$4:$5</definedName>
  </definedNames>
  <calcPr calcId="191029"/>
</workbook>
</file>

<file path=xl/calcChain.xml><?xml version="1.0" encoding="utf-8"?>
<calcChain xmlns="http://schemas.openxmlformats.org/spreadsheetml/2006/main">
  <c r="K8" i="1" l="1"/>
  <c r="K7" i="1"/>
  <c r="K6" i="1"/>
  <c r="D7" i="1"/>
  <c r="C8" i="1"/>
  <c r="C7" i="1"/>
  <c r="D6" i="1"/>
  <c r="C6" i="1"/>
  <c r="D8" i="1"/>
  <c r="E8" i="1" s="1"/>
  <c r="G8" i="1" s="1"/>
  <c r="E7" i="1"/>
  <c r="G7" i="1" s="1"/>
  <c r="H8" i="1" l="1"/>
  <c r="I8" i="1" s="1"/>
  <c r="H7" i="1"/>
  <c r="I7" i="1" s="1"/>
  <c r="E6" i="1" l="1"/>
  <c r="G6" i="1" l="1"/>
  <c r="G9" i="1" l="1"/>
  <c r="H6" i="1"/>
  <c r="H9" i="1" s="1"/>
  <c r="I6" i="1" l="1"/>
  <c r="I9" i="1" s="1"/>
</calcChain>
</file>

<file path=xl/sharedStrings.xml><?xml version="1.0" encoding="utf-8"?>
<sst xmlns="http://schemas.openxmlformats.org/spreadsheetml/2006/main" count="21" uniqueCount="19">
  <si>
    <t>Název - specifikace</t>
  </si>
  <si>
    <t>Slatiňany</t>
  </si>
  <si>
    <t>celkem</t>
  </si>
  <si>
    <t>Cena celkem</t>
  </si>
  <si>
    <t>bez DPH</t>
  </si>
  <si>
    <t>vč. DPH</t>
  </si>
  <si>
    <t>Kladruby nad Labem</t>
  </si>
  <si>
    <t>DPH</t>
  </si>
  <si>
    <t>Pol.
číslo</t>
  </si>
  <si>
    <t>*Množství metrů je pouze orientační a může se lišit v závislosti na konkrétních potřebách zadavatele</t>
  </si>
  <si>
    <t>Množství (m)*</t>
  </si>
  <si>
    <t>Cena za 1 metr (bez DPH)</t>
  </si>
  <si>
    <t>Cena za 1 ks role
(bez DPH)</t>
  </si>
  <si>
    <t>Návin 1 ks role (m)</t>
  </si>
  <si>
    <t>-</t>
  </si>
  <si>
    <r>
      <t xml:space="preserve">
strečová fólie
</t>
    </r>
    <r>
      <rPr>
        <sz val="10"/>
        <rFont val="Verdana"/>
        <family val="2"/>
        <charset val="238"/>
      </rPr>
      <t xml:space="preserve">- foukaná
- pětivrstvá
- tloušťka 25 µm
- šíře 500 mm
- požadovaný návin min. 1 500 m a max. 1 800 m
- bílá barva
</t>
    </r>
  </si>
  <si>
    <r>
      <t xml:space="preserve">
síťovina I
</t>
    </r>
    <r>
      <rPr>
        <sz val="10"/>
        <rFont val="Verdana"/>
        <family val="2"/>
        <charset val="238"/>
      </rPr>
      <t xml:space="preserve">- zadavatel požaduje, aby byla síťovina kompatibilní s lisem John Deere 960 a John Deere F441M, a aby se při balení balíku síť z důvodu lepší ochrany balíku, bezpečnosti zaměstnanců při manipulaci s balíkem, snížení ztrát obsahu balíku a za účelem efektivního skladování balíku, napnula přes okraj balíku (např. sít CoverEdge) - </t>
    </r>
    <r>
      <rPr>
        <b/>
        <sz val="10"/>
        <rFont val="Verdana"/>
        <family val="2"/>
        <charset val="238"/>
      </rPr>
      <t>zadavatel umožňuje nabídnout rovnocenné řešení</t>
    </r>
    <r>
      <rPr>
        <sz val="10"/>
        <rFont val="Verdana"/>
        <family val="2"/>
        <charset val="238"/>
      </rPr>
      <t xml:space="preserve">.
- pevnost v tahu min. 270 kg
- tažnost  16–20 %
- šíře 1 300 mm
- požadovaný návin min. 3 500 m a max. 3 800 m
- úchyty pro manipulaci při vkládání do lisu
</t>
    </r>
  </si>
  <si>
    <r>
      <t xml:space="preserve">
síťovina II
</t>
    </r>
    <r>
      <rPr>
        <sz val="10"/>
        <rFont val="Verdana"/>
        <family val="2"/>
        <charset val="238"/>
      </rPr>
      <t xml:space="preserve">- pevnost v tahu min. 270 kg
- tažnost  16–20 %
- šíře 1 250 mm
- požadovaný návin min. 3 000 m a max. 3 300 m
</t>
    </r>
  </si>
  <si>
    <t>Podrobná specifikace předmětu plnění (Ceník)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</si>
</sst>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sz val="14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6" fillId="0" borderId="3" xfId="0" applyNumberFormat="1" applyFont="1" applyBorder="1" applyAlignment="1" applyProtection="1">
      <alignment horizontal="right" vertical="center" indent="1"/>
      <protection locked="0"/>
    </xf>
    <xf numFmtId="164" fontId="6" fillId="0" borderId="2" xfId="0" applyNumberFormat="1" applyFont="1" applyBorder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 indent="1"/>
    </xf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 indent="1"/>
    </xf>
    <xf numFmtId="0" fontId="7" fillId="0" borderId="0" xfId="0" applyFont="1" applyAlignment="1" applyProtection="1">
      <alignment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 wrapText="1" indent="1"/>
    </xf>
    <xf numFmtId="3" fontId="6" fillId="0" borderId="3" xfId="0" applyNumberFormat="1" applyFont="1" applyBorder="1" applyAlignment="1" applyProtection="1">
      <alignment horizontal="center" vertical="center" wrapText="1"/>
    </xf>
    <xf numFmtId="3" fontId="6" fillId="0" borderId="3" xfId="0" applyNumberFormat="1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</xf>
    <xf numFmtId="164" fontId="3" fillId="0" borderId="1" xfId="0" applyNumberFormat="1" applyFont="1" applyBorder="1" applyAlignment="1" applyProtection="1">
      <alignment horizontal="right" vertical="center" indent="1"/>
    </xf>
    <xf numFmtId="164" fontId="3" fillId="0" borderId="23" xfId="0" applyNumberFormat="1" applyFont="1" applyBorder="1" applyAlignment="1" applyProtection="1">
      <alignment horizontal="right" vertical="center" indent="1"/>
    </xf>
    <xf numFmtId="164" fontId="3" fillId="0" borderId="18" xfId="0" applyNumberFormat="1" applyFont="1" applyBorder="1" applyAlignment="1" applyProtection="1">
      <alignment horizontal="right" vertical="center" indent="1"/>
    </xf>
    <xf numFmtId="0" fontId="3" fillId="2" borderId="12" xfId="0" applyFont="1" applyFill="1" applyBorder="1" applyAlignment="1" applyProtection="1">
      <alignment horizontal="center" vertical="center"/>
    </xf>
    <xf numFmtId="164" fontId="3" fillId="0" borderId="3" xfId="0" applyNumberFormat="1" applyFont="1" applyBorder="1" applyAlignment="1" applyProtection="1">
      <alignment horizontal="right" vertical="center" indent="1"/>
    </xf>
    <xf numFmtId="0" fontId="3" fillId="2" borderId="6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wrapText="1" indent="1"/>
    </xf>
    <xf numFmtId="3" fontId="6" fillId="0" borderId="2" xfId="0" applyNumberFormat="1" applyFont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/>
    </xf>
    <xf numFmtId="3" fontId="5" fillId="0" borderId="2" xfId="0" applyNumberFormat="1" applyFont="1" applyBorder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right" vertical="center" indent="1"/>
    </xf>
    <xf numFmtId="164" fontId="3" fillId="0" borderId="19" xfId="0" applyNumberFormat="1" applyFont="1" applyBorder="1" applyAlignment="1" applyProtection="1">
      <alignment horizontal="right" vertical="center" indent="1"/>
    </xf>
    <xf numFmtId="164" fontId="3" fillId="0" borderId="0" xfId="0" applyNumberFormat="1" applyFont="1" applyAlignment="1" applyProtection="1">
      <alignment vertical="center"/>
    </xf>
    <xf numFmtId="0" fontId="4" fillId="2" borderId="8" xfId="0" applyFont="1" applyFill="1" applyBorder="1" applyAlignment="1" applyProtection="1">
      <alignment horizontal="left" vertical="center" indent="1"/>
    </xf>
    <xf numFmtId="0" fontId="4" fillId="2" borderId="9" xfId="0" applyFont="1" applyFill="1" applyBorder="1" applyAlignment="1" applyProtection="1">
      <alignment horizontal="left" vertical="center" indent="1"/>
    </xf>
    <xf numFmtId="0" fontId="4" fillId="2" borderId="10" xfId="0" applyFont="1" applyFill="1" applyBorder="1" applyAlignment="1" applyProtection="1">
      <alignment horizontal="left" vertical="center" indent="1"/>
    </xf>
    <xf numFmtId="164" fontId="4" fillId="2" borderId="11" xfId="0" applyNumberFormat="1" applyFont="1" applyFill="1" applyBorder="1" applyAlignment="1" applyProtection="1">
      <alignment horizontal="right" vertical="center" indent="1"/>
    </xf>
    <xf numFmtId="164" fontId="4" fillId="2" borderId="11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 inden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zoomScaleNormal="100" workbookViewId="0">
      <selection activeCell="F6" sqref="F6"/>
    </sheetView>
  </sheetViews>
  <sheetFormatPr defaultRowHeight="12.75" x14ac:dyDescent="0.25"/>
  <cols>
    <col min="1" max="1" width="6.28515625" style="52" bestFit="1" customWidth="1"/>
    <col min="2" max="2" width="65.7109375" style="48" customWidth="1"/>
    <col min="3" max="3" width="12.7109375" style="53" customWidth="1"/>
    <col min="4" max="5" width="12.7109375" style="4" customWidth="1"/>
    <col min="6" max="6" width="20.7109375" style="41" customWidth="1"/>
    <col min="7" max="11" width="22.7109375" style="4" customWidth="1"/>
    <col min="12" max="13" width="9.140625" style="4"/>
    <col min="14" max="15" width="9.140625" style="4" customWidth="1"/>
    <col min="16" max="16384" width="9.140625" style="4"/>
  </cols>
  <sheetData>
    <row r="1" spans="1:15" ht="24.75" customHeight="1" x14ac:dyDescent="0.25">
      <c r="A1" s="3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5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5" ht="15" customHeight="1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5" ht="30" customHeight="1" x14ac:dyDescent="0.25">
      <c r="A4" s="9" t="s">
        <v>8</v>
      </c>
      <c r="B4" s="10" t="s">
        <v>0</v>
      </c>
      <c r="C4" s="11" t="s">
        <v>10</v>
      </c>
      <c r="D4" s="11"/>
      <c r="E4" s="11"/>
      <c r="F4" s="11"/>
      <c r="G4" s="12" t="s">
        <v>3</v>
      </c>
      <c r="H4" s="13"/>
      <c r="I4" s="14"/>
      <c r="J4" s="15" t="s">
        <v>13</v>
      </c>
      <c r="K4" s="16" t="s">
        <v>12</v>
      </c>
    </row>
    <row r="5" spans="1:15" ht="30" customHeight="1" thickBot="1" x14ac:dyDescent="0.3">
      <c r="A5" s="17"/>
      <c r="B5" s="18"/>
      <c r="C5" s="19" t="s">
        <v>6</v>
      </c>
      <c r="D5" s="20" t="s">
        <v>1</v>
      </c>
      <c r="E5" s="20" t="s">
        <v>2</v>
      </c>
      <c r="F5" s="21" t="s">
        <v>11</v>
      </c>
      <c r="G5" s="20" t="s">
        <v>4</v>
      </c>
      <c r="H5" s="20" t="s">
        <v>7</v>
      </c>
      <c r="I5" s="20" t="s">
        <v>5</v>
      </c>
      <c r="J5" s="22"/>
      <c r="K5" s="23"/>
    </row>
    <row r="6" spans="1:15" ht="115.5" thickTop="1" x14ac:dyDescent="0.25">
      <c r="A6" s="24">
        <v>1</v>
      </c>
      <c r="B6" s="25" t="s">
        <v>15</v>
      </c>
      <c r="C6" s="26">
        <f>96*1800</f>
        <v>172800</v>
      </c>
      <c r="D6" s="27">
        <f>48*1800</f>
        <v>86400</v>
      </c>
      <c r="E6" s="28">
        <f>SUM(C6:D6)</f>
        <v>259200</v>
      </c>
      <c r="F6" s="1"/>
      <c r="G6" s="29">
        <f>E6*F6</f>
        <v>0</v>
      </c>
      <c r="H6" s="29">
        <f t="shared" ref="H6" si="0">G6*0.21</f>
        <v>0</v>
      </c>
      <c r="I6" s="30">
        <f>G6+H6</f>
        <v>0</v>
      </c>
      <c r="J6" s="55"/>
      <c r="K6" s="31">
        <f>F6*J6</f>
        <v>0</v>
      </c>
    </row>
    <row r="7" spans="1:15" ht="191.25" x14ac:dyDescent="0.25">
      <c r="A7" s="32">
        <v>2</v>
      </c>
      <c r="B7" s="25" t="s">
        <v>16</v>
      </c>
      <c r="C7" s="26">
        <f>56*3800</f>
        <v>212800</v>
      </c>
      <c r="D7" s="27">
        <f>28*3800</f>
        <v>106400</v>
      </c>
      <c r="E7" s="28">
        <f t="shared" ref="E7:E8" si="1">SUM(C7:D7)</f>
        <v>319200</v>
      </c>
      <c r="F7" s="1"/>
      <c r="G7" s="29">
        <f t="shared" ref="G7:G8" si="2">E7*F7</f>
        <v>0</v>
      </c>
      <c r="H7" s="29">
        <f t="shared" ref="H7:H8" si="3">G7*0.21</f>
        <v>0</v>
      </c>
      <c r="I7" s="33">
        <f t="shared" ref="I7:I8" si="4">G7+H7</f>
        <v>0</v>
      </c>
      <c r="J7" s="55"/>
      <c r="K7" s="31">
        <f>F7*J7</f>
        <v>0</v>
      </c>
    </row>
    <row r="8" spans="1:15" ht="90" thickBot="1" x14ac:dyDescent="0.3">
      <c r="A8" s="34">
        <v>3</v>
      </c>
      <c r="B8" s="35" t="s">
        <v>17</v>
      </c>
      <c r="C8" s="36">
        <f>28*3300</f>
        <v>92400</v>
      </c>
      <c r="D8" s="37">
        <f>56*3300</f>
        <v>184800</v>
      </c>
      <c r="E8" s="38">
        <f t="shared" si="1"/>
        <v>277200</v>
      </c>
      <c r="F8" s="2"/>
      <c r="G8" s="39">
        <f t="shared" si="2"/>
        <v>0</v>
      </c>
      <c r="H8" s="39">
        <f t="shared" si="3"/>
        <v>0</v>
      </c>
      <c r="I8" s="39">
        <f t="shared" si="4"/>
        <v>0</v>
      </c>
      <c r="J8" s="56"/>
      <c r="K8" s="40">
        <f>F8*J8</f>
        <v>0</v>
      </c>
      <c r="N8" s="41"/>
      <c r="O8" s="41"/>
    </row>
    <row r="9" spans="1:15" ht="30" customHeight="1" thickTop="1" thickBot="1" x14ac:dyDescent="0.3">
      <c r="A9" s="42" t="s">
        <v>3</v>
      </c>
      <c r="B9" s="43"/>
      <c r="C9" s="43"/>
      <c r="D9" s="43"/>
      <c r="E9" s="43"/>
      <c r="F9" s="44"/>
      <c r="G9" s="45">
        <f>SUM(G6:G8)</f>
        <v>0</v>
      </c>
      <c r="H9" s="45">
        <f>SUM(H6:H8)</f>
        <v>0</v>
      </c>
      <c r="I9" s="45">
        <f>SUM(I6:I8)</f>
        <v>0</v>
      </c>
      <c r="J9" s="46" t="s">
        <v>14</v>
      </c>
      <c r="K9" s="47" t="s">
        <v>14</v>
      </c>
    </row>
    <row r="10" spans="1:15" ht="9.9499999999999993" customHeight="1" x14ac:dyDescent="0.25">
      <c r="A10" s="48"/>
      <c r="C10" s="48"/>
      <c r="D10" s="48"/>
      <c r="E10" s="48"/>
      <c r="F10" s="48"/>
      <c r="G10" s="41"/>
      <c r="H10" s="41"/>
      <c r="I10" s="41"/>
      <c r="J10" s="41"/>
      <c r="K10" s="41"/>
    </row>
    <row r="11" spans="1:15" ht="9.9499999999999993" customHeight="1" x14ac:dyDescent="0.25">
      <c r="A11" s="48"/>
      <c r="C11" s="48"/>
      <c r="D11" s="48"/>
      <c r="E11" s="48"/>
      <c r="F11" s="48"/>
      <c r="G11" s="41"/>
      <c r="H11" s="41"/>
      <c r="I11" s="41"/>
      <c r="J11" s="41"/>
      <c r="K11" s="41"/>
    </row>
    <row r="12" spans="1:15" ht="18" customHeight="1" x14ac:dyDescent="0.25">
      <c r="A12" s="49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5" ht="12.9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5" ht="12.9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5" x14ac:dyDescent="0.25">
      <c r="G15" s="41"/>
      <c r="H15" s="41"/>
      <c r="I15" s="41"/>
      <c r="J15" s="41"/>
    </row>
    <row r="17" spans="7:10" x14ac:dyDescent="0.25">
      <c r="G17" s="54"/>
      <c r="H17" s="41"/>
      <c r="I17" s="41"/>
      <c r="J17" s="41"/>
    </row>
    <row r="20" spans="7:10" x14ac:dyDescent="0.25">
      <c r="G20" s="41"/>
    </row>
  </sheetData>
  <sheetProtection algorithmName="SHA-512" hashValue="baqs4RPUrwvwukZWzOmNkaQ/YT29lTt+XmKiEDHqH3msKU7y1Qb8M7S/5/JiihyQthvCDJQeK01cHzG95G141w==" saltValue="du4ER7g9WNdZh0chwoQlQw==" spinCount="100000" sheet="1" selectLockedCells="1"/>
  <dataConsolidate>
    <dataRefs count="1">
      <dataRef ref="A6:A7" sheet="Strečová fólie a síťovina"/>
    </dataRefs>
  </dataConsolidate>
  <mergeCells count="13">
    <mergeCell ref="A14:K14"/>
    <mergeCell ref="A12:K12"/>
    <mergeCell ref="A13:K13"/>
    <mergeCell ref="A3:K3"/>
    <mergeCell ref="A1:K1"/>
    <mergeCell ref="B4:B5"/>
    <mergeCell ref="C4:F4"/>
    <mergeCell ref="A2:K2"/>
    <mergeCell ref="A4:A5"/>
    <mergeCell ref="A9:F9"/>
    <mergeCell ref="G4:I4"/>
    <mergeCell ref="K4:K5"/>
    <mergeCell ref="J4:J5"/>
  </mergeCells>
  <printOptions horizontalCentered="1"/>
  <pageMargins left="0.31496062992125984" right="0.31496062992125984" top="1.0236220472440944" bottom="0.59055118110236227" header="0.31496062992125984" footer="0.31496062992125984"/>
  <pageSetup paperSize="9" scale="57" orientation="landscape" r:id="rId1"/>
  <headerFooter differentFirst="1">
    <oddHeader>&amp;L&amp;G</oddHeader>
    <oddFooter>&amp;R&amp;"Verdana,Obyčejné"&amp;8Stránka &amp;P z &amp;N</oddFooter>
    <firstHeader>&amp;L&amp;"Verdana,Obyčejné"&amp;10&amp;K01+013&amp;G Příloha č. 5 – Podrobná specifikace předmětu plnění (Ceník)&amp;C&amp;"Verdana,Tučné"&amp;12Strečová fólie a síťovina
______________________________________________________</firstHeader>
    <firstFooter>&amp;R&amp;"Verdana,Obyčejné"&amp;8Stránka 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Strečová fólie a síťovina</vt:lpstr>
      <vt:lpstr>'Strečová fólie a síťovina'!Názvy_tisku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2023-05-10T06:20:47Z</cp:lastPrinted>
  <dcterms:created xsi:type="dcterms:W3CDTF">2016-08-31T12:21:10Z</dcterms:created>
  <dcterms:modified xsi:type="dcterms:W3CDTF">2023-05-17T10:54:09Z</dcterms:modified>
</cp:coreProperties>
</file>