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defaultThemeVersion="124226"/>
  <bookViews>
    <workbookView xWindow="65416" yWindow="65416" windowWidth="29040" windowHeight="17640" activeTab="4"/>
  </bookViews>
  <sheets>
    <sheet name="ZHV 130" sheetId="1" r:id="rId1"/>
    <sheet name="ZDV 230" sheetId="27" r:id="rId2"/>
    <sheet name="ZBE 312" sheetId="17" r:id="rId3"/>
    <sheet name="410" sheetId="23" r:id="rId4"/>
    <sheet name="421" sheetId="11" r:id="rId5"/>
    <sheet name="423" sheetId="20" r:id="rId6"/>
    <sheet name="530" sheetId="21" r:id="rId7"/>
    <sheet name="911" sheetId="5" r:id="rId8"/>
    <sheet name="Předpoklad" sheetId="30" r:id="rId9"/>
  </sheets>
  <definedNames>
    <definedName name="_xlnm.Print_Area" localSheetId="4">'421'!$A$1:$I$12</definedName>
    <definedName name="_xlnm.Print_Area" localSheetId="2">'ZBE 312'!$A$1:$I$10</definedName>
  </definedNames>
  <calcPr calcId="191029"/>
  <extLst/>
</workbook>
</file>

<file path=xl/comments9.xml><?xml version="1.0" encoding="utf-8"?>
<comments xmlns="http://schemas.openxmlformats.org/spreadsheetml/2006/main">
  <authors>
    <author>tc={D5011EB6-ACC5-4DA5-9A63-9650F2C4D693}</author>
  </authors>
  <commentList>
    <comment ref="J17"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Vzor zpracovaných tabulek jednotlivých závodů pro dodavatele k nacenění - uzamčené veškeré buňky mimo  "nabídková cena za MJ bez DPH"</t>
        </r>
      </text>
    </comment>
  </commentList>
</comments>
</file>

<file path=xl/sharedStrings.xml><?xml version="1.0" encoding="utf-8"?>
<sst xmlns="http://schemas.openxmlformats.org/spreadsheetml/2006/main" count="142" uniqueCount="54">
  <si>
    <t>balení</t>
  </si>
  <si>
    <t>název zboží</t>
  </si>
  <si>
    <t>MJ</t>
  </si>
  <si>
    <t>objednané množství</t>
  </si>
  <si>
    <t>počet ks v balení</t>
  </si>
  <si>
    <t>Výsledná cena bez DPH</t>
  </si>
  <si>
    <t>Celkem:</t>
  </si>
  <si>
    <t>Název zboží</t>
  </si>
  <si>
    <t>Středisko</t>
  </si>
  <si>
    <t>Výsledná cena S DPH</t>
  </si>
  <si>
    <t>ZHV</t>
  </si>
  <si>
    <t>ZDV</t>
  </si>
  <si>
    <t>ZBE</t>
  </si>
  <si>
    <t>ks</t>
  </si>
  <si>
    <t>Předpoklad:</t>
  </si>
  <si>
    <t xml:space="preserve"> nabídková cena za MJ bez DPH</t>
  </si>
  <si>
    <t xml:space="preserve"> nabídková cena celkem bez DPH</t>
  </si>
  <si>
    <t>Kancelářské potřeby_Mimořádné požadavky 2023 - ZHV_130</t>
  </si>
  <si>
    <t>Kancelářské potřeby_Mimořádné požadavky 2023 - ZDV_230</t>
  </si>
  <si>
    <t>Kancelářské potřeby_Mimořádné požadavky 2023 - ZBE_312</t>
  </si>
  <si>
    <t>Kancelářské potřeby_Mimořádné požadavky 2023 - organizační jednotka 410</t>
  </si>
  <si>
    <t>Kancelářské potřeby_Mimořádné požadavky 2023 - VHL Hutmanka_421</t>
  </si>
  <si>
    <t>Kancelářské potřeby_Mimořádné požadavky 2023 - organizační jednotka 423</t>
  </si>
  <si>
    <t>Kancelářské potřeby_Mimořádné požadavky 2023 - organizační jednotka 530</t>
  </si>
  <si>
    <r>
      <rPr>
        <b/>
        <sz val="10"/>
        <rFont val="Comic Sans MS"/>
        <family val="4"/>
      </rPr>
      <t>Elektrická sešívačka na 10 listů (např. LIETZ NeXXt 5532)</t>
    </r>
    <r>
      <rPr>
        <sz val="10"/>
        <rFont val="Comic Sans MS"/>
        <family val="4"/>
      </rPr>
      <t>,modrá, sešije až 10 listů papíru 80 g/m2, bez manuální síly,napájení ze sítě - adaptér součástí balení.Materiál plast, mechanické díly kov.Rozměry 48x55x153 mm.</t>
    </r>
  </si>
  <si>
    <r>
      <rPr>
        <b/>
        <sz val="10"/>
        <rFont val="Comic Sans MS"/>
        <family val="4"/>
      </rPr>
      <t>Skartovačka (např.Dahle PaperSAFE PS 100)</t>
    </r>
    <r>
      <rPr>
        <sz val="10"/>
        <rFont val="Comic Sans MS"/>
        <family val="4"/>
      </rPr>
      <t xml:space="preserve"> kompaktní skartovač pro malé</t>
    </r>
    <r>
      <rPr>
        <b/>
        <sz val="10"/>
        <rFont val="Comic Sans MS"/>
        <family val="4"/>
      </rPr>
      <t xml:space="preserve"> </t>
    </r>
    <r>
      <rPr>
        <sz val="10"/>
        <rFont val="Comic Sans MS"/>
        <family val="4"/>
      </rPr>
      <t xml:space="preserve">kanceláře, kapacita až 5listů(80g). Bezolejový provoz bez nutnosti mazání a údržby,stupeň utajení </t>
    </r>
    <r>
      <rPr>
        <b/>
        <sz val="10"/>
        <rFont val="Comic Sans MS"/>
        <family val="4"/>
      </rPr>
      <t>P-4/F-1/T-4/E-3,NNI 1</t>
    </r>
    <r>
      <rPr>
        <sz val="10"/>
        <rFont val="Comic Sans MS"/>
        <family val="4"/>
      </rPr>
      <t>(nově označené podle legislativy od 01.01.2023),skartuje včetně drátků do sešívaček. Likviduje platební karty.Praktický indikátor úrovně napnění, obousměrný chod,automatický start/stop.Šířka vstupního otvoru 220mm, rozměry (vxšxh)366x347x217, hmotnost 4kg, provozní nepřetržitá doba 25 min., doba chlazení 25 min.</t>
    </r>
  </si>
  <si>
    <r>
      <rPr>
        <b/>
        <sz val="10"/>
        <rFont val="Comic Sans MS"/>
        <family val="4"/>
      </rPr>
      <t>Náhradní drátky</t>
    </r>
    <r>
      <rPr>
        <sz val="10"/>
        <rFont val="Comic Sans MS"/>
        <family val="4"/>
      </rPr>
      <t xml:space="preserve"> do sešívačky např. Leitz NeXXt 5532. </t>
    </r>
  </si>
  <si>
    <r>
      <rPr>
        <b/>
        <sz val="10"/>
        <rFont val="Comic Sans MS"/>
        <family val="4"/>
      </rPr>
      <t>Transparentní průhledné etikety (např. AVERY-ZWECKFORM, L7563-25)</t>
    </r>
    <r>
      <rPr>
        <sz val="10"/>
        <rFont val="Comic Sans MS"/>
        <family val="4"/>
      </rPr>
      <t xml:space="preserve"> pro laserové tiskárny a kopírky, 25 listů v balení formátu A4, rozměr štítku 99,1x38,1mm   Počet archů 25, počet štítků na A 4 -14, počet štítků v balení 350, barva čirá.    </t>
    </r>
  </si>
  <si>
    <r>
      <rPr>
        <b/>
        <sz val="10"/>
        <color theme="1"/>
        <rFont val="Comic Sans MS"/>
        <family val="4"/>
      </rPr>
      <t>Deska výkresová</t>
    </r>
    <r>
      <rPr>
        <sz val="10"/>
        <color theme="1"/>
        <rFont val="Comic Sans MS"/>
        <family val="4"/>
      </rPr>
      <t xml:space="preserve"> s chlopní z pevné 2mm silné lepenky pro přenos a ochranu výkresů.Formát</t>
    </r>
    <r>
      <rPr>
        <b/>
        <sz val="10"/>
        <color theme="1"/>
        <rFont val="Comic Sans MS"/>
        <family val="4"/>
      </rPr>
      <t xml:space="preserve"> B1 - 707x 1.000 mm</t>
    </r>
    <r>
      <rPr>
        <sz val="10"/>
        <color theme="1"/>
        <rFont val="Comic Sans MS"/>
        <family val="4"/>
      </rPr>
      <t xml:space="preserve"> NATUR, 8 mm široký tkaloun pro zavazování, vazba a růžky potaženy textilem.</t>
    </r>
  </si>
  <si>
    <r>
      <rPr>
        <b/>
        <sz val="10"/>
        <rFont val="Comic Sans MS"/>
        <family val="4"/>
      </rPr>
      <t>Deska výkresová</t>
    </r>
    <r>
      <rPr>
        <sz val="10"/>
        <rFont val="Comic Sans MS"/>
        <family val="4"/>
      </rPr>
      <t xml:space="preserve"> s chlopní z pevné 2mm silné lepenky pro přenos a ochranu výkresů. Formát </t>
    </r>
    <r>
      <rPr>
        <b/>
        <sz val="10"/>
        <rFont val="Comic Sans MS"/>
        <family val="4"/>
      </rPr>
      <t>A0 - 841 x 1.198 mm</t>
    </r>
    <r>
      <rPr>
        <sz val="10"/>
        <rFont val="Comic Sans MS"/>
        <family val="4"/>
      </rPr>
      <t xml:space="preserve"> NATUR, 8 mm široký tkaloun pro zavazování, vazba a růžky potaženy textilem.</t>
    </r>
  </si>
  <si>
    <r>
      <t>Kancelářský laminátor (např.GBC Fusion 3000L A3)</t>
    </r>
    <r>
      <rPr>
        <sz val="10"/>
        <rFont val="Comic Sans MS"/>
        <family val="4"/>
      </rPr>
      <t>, šíře 303mm,formát laminovací kapsy A3,</t>
    </r>
    <r>
      <rPr>
        <b/>
        <sz val="10"/>
        <rFont val="Comic Sans MS"/>
        <family val="4"/>
      </rPr>
      <t xml:space="preserve">    </t>
    </r>
    <r>
      <rPr>
        <sz val="10"/>
        <rFont val="Comic Sans MS"/>
        <family val="4"/>
      </rPr>
      <t>síla fólie od 2x75 do 2x125 mikronů,rychlost Laminace 800 mm/min,rychlost laminace 96listů A4/hod,rychlost zahřátí 1,5 min., automatické vypnutí po 30min. nečinnosti,laminování i za studena,napájení 220-240V,rozměry 465x108x81 mm.</t>
    </r>
  </si>
  <si>
    <r>
      <rPr>
        <b/>
        <sz val="10"/>
        <color theme="1"/>
        <rFont val="Comic Sans MS"/>
        <family val="4"/>
      </rPr>
      <t>Skartovač (např.Dahle PaperSAFE PS 380)</t>
    </r>
    <r>
      <rPr>
        <sz val="10"/>
        <color theme="1"/>
        <rFont val="Comic Sans MS"/>
        <family val="4"/>
      </rPr>
      <t xml:space="preserve"> velmi tichý skartovač pro malou skupinu. Skartace se stupni zabezpečení: </t>
    </r>
    <r>
      <rPr>
        <b/>
        <sz val="10"/>
        <color theme="1"/>
        <rFont val="Comic Sans MS"/>
        <family val="4"/>
      </rPr>
      <t>P-4,NN1(označení podle nové legislativy od 01.01.2023)</t>
    </r>
    <r>
      <rPr>
        <sz val="10"/>
        <color theme="1"/>
        <rFont val="Comic Sans MS"/>
        <family val="4"/>
      </rPr>
      <t>.</t>
    </r>
    <r>
      <rPr>
        <sz val="10"/>
        <rFont val="Comic Sans MS"/>
        <family val="4"/>
      </rPr>
      <t>Výkon skartace (papír 80 g/m2): až 12 listů, řez: 4 x 12 mm/ typ řezu: příčný, skartace platebních karet a CD/DVD nosičů (4 proužky se šířkou 3 cm)</t>
    </r>
    <r>
      <rPr>
        <sz val="10"/>
        <color theme="1"/>
        <rFont val="Comic Sans MS"/>
        <family val="4"/>
      </rPr>
      <t xml:space="preserve">, drátků ze sešívaček, možnost náhodné skartace kancelářských sponek, </t>
    </r>
    <r>
      <rPr>
        <sz val="10"/>
        <rFont val="Comic Sans MS"/>
        <family val="4"/>
      </rPr>
      <t>bez nutnosti mazání a údržby, automatický start/stop s integrovanou světelnou závorou, funkce manuálního obousměrného chodu, reverzní automatická funkce pro snadné uvolnění zaseknutého papíru, světelná indikace přetížení. Indikátor proti přehřátí, světelná indikace plného koše, samočistící řezací válce,komfortní kluzná kolečka pro větší imobilitu.  Bezúdržbový provoz bez použití oleje. Hmotnost 10,5 kg,objem sběrné nádoby 25 l. Max.šířka vstupního otvoru 224 mm. Rozměr (v x š x h): 545 x 443 x 273 mm</t>
    </r>
    <r>
      <rPr>
        <sz val="10"/>
        <color theme="1"/>
        <rFont val="Comic Sans MS"/>
        <family val="4"/>
      </rPr>
      <t xml:space="preserve">
</t>
    </r>
  </si>
  <si>
    <r>
      <rPr>
        <b/>
        <sz val="10"/>
        <color theme="1"/>
        <rFont val="Comic Sans MS"/>
        <family val="4"/>
      </rPr>
      <t xml:space="preserve">Stolní kotoučová řezačka A3 </t>
    </r>
    <r>
      <rPr>
        <sz val="10"/>
        <color theme="1"/>
        <rFont val="Comic Sans MS"/>
        <family val="4"/>
      </rPr>
      <t xml:space="preserve">s nožem z kalené oceli v uzavřené plastové hlavě                        </t>
    </r>
    <r>
      <rPr>
        <b/>
        <sz val="10"/>
        <color theme="1"/>
        <rFont val="Comic Sans MS"/>
        <family val="4"/>
      </rPr>
      <t>( např.Dahle 552)</t>
    </r>
    <r>
      <rPr>
        <sz val="10"/>
        <color theme="1"/>
        <rFont val="Comic Sans MS"/>
        <family val="4"/>
      </rPr>
      <t xml:space="preserve"> délka řezu: 510 mm,výška řezu: 2,0 mm,rozměr stolu: 705 x 360 m.     S automatickým přítlakem, možností výměny řezací hlavy a formátovacím dorazem. Pracovní deska značená rastrem v CM a DIN formátech s neklouzavými patkami pro dobrou stabilitu.</t>
    </r>
  </si>
  <si>
    <r>
      <rPr>
        <b/>
        <sz val="10"/>
        <color theme="1"/>
        <rFont val="Comic Sans MS"/>
        <family val="4"/>
      </rPr>
      <t xml:space="preserve">Stolní zásobník na závěsné desky černý (např. Leitz Plus) </t>
    </r>
    <r>
      <rPr>
        <sz val="10"/>
        <color theme="1"/>
        <rFont val="Comic Sans MS"/>
        <family val="4"/>
      </rPr>
      <t>kompaktní zásobník na uložení všech typů závěsných desek formátu A4, vyroben z pevného plastu.            Postraní krytá držadla pro snadný přenos zásobníku, přední ýřez pro snadnou čitelnost štítků. Možnost stohování zásobníků na sebe.Dodáván s 5 závěsnými deskami Esselte Pendaflex s rozlišovači.Rozměr 395x273x170</t>
    </r>
  </si>
  <si>
    <r>
      <rPr>
        <b/>
        <sz val="10"/>
        <color theme="1"/>
        <rFont val="Comic Sans MS"/>
        <family val="4"/>
      </rPr>
      <t>Aktovka na dokumenty (např. Foldermate POPGEAR PLUS) A4</t>
    </r>
    <r>
      <rPr>
        <sz val="10"/>
        <color theme="1"/>
        <rFont val="Comic Sans MS"/>
        <family val="4"/>
      </rPr>
      <t>,kouřová s přihrádkami pro pohodlný přenos dokumentů.Vyrobená s pevného transparetního polypropylenu, tloušťka 700 mikronů, obsahuje 13 rozšiřitelných přihrádek s nalepovacími záložkami a praktickým uzavíráním na gumičku.</t>
    </r>
  </si>
  <si>
    <r>
      <rPr>
        <b/>
        <sz val="10"/>
        <rFont val="Comic Sans MS"/>
        <family val="4"/>
      </rPr>
      <t>Stojan pod monitor - (např.Fellovwes Designer Suites)</t>
    </r>
    <r>
      <rPr>
        <sz val="10"/>
        <rFont val="Comic Sans MS"/>
        <family val="4"/>
      </rPr>
      <t>, rozměry: 111,2 x 406,4 x 238,2 mm výšku lze nastavit ve třech polohách – 11 cm, 13 cm a 15 cm, zásuvka pro drobné kancelářské potřeby, pro monitory s úhlopříčkou do 21“ nebo hmotností do 18 kg,: 325 x 285 x 270 mm.</t>
    </r>
  </si>
  <si>
    <t>bal.</t>
  </si>
  <si>
    <r>
      <rPr>
        <b/>
        <sz val="10"/>
        <rFont val="Comic Sans MS"/>
        <family val="4"/>
      </rPr>
      <t>Spirálový blok A4 modrý linkovaný,s kroužkovou vazbou,</t>
    </r>
    <r>
      <rPr>
        <sz val="10"/>
        <rFont val="Comic Sans MS"/>
        <family val="4"/>
      </rPr>
      <t xml:space="preserve">160 listů ve formátu A4, které lze odtrhnout. Gramáž papíru 70g/m2 </t>
    </r>
  </si>
  <si>
    <r>
      <rPr>
        <b/>
        <sz val="10"/>
        <rFont val="Comic Sans MS"/>
        <family val="4"/>
      </rPr>
      <t>Spirálový blok  s pevnými deskami BASIC  NB-8 A5</t>
    </r>
    <r>
      <rPr>
        <sz val="10"/>
        <rFont val="Comic Sans MS"/>
        <family val="4"/>
      </rPr>
      <t xml:space="preserve"> s rozdělovači, černý linkovaný,200 listů ve formátu A4, které lze odtrhnout. Gramáž papíru 70g/m2 .Zvýrazněné záhlaví, snadná organizace díky osmibarevnému rozlišení stránek.</t>
    </r>
  </si>
  <si>
    <r>
      <rPr>
        <b/>
        <sz val="10"/>
        <rFont val="Comic Sans MS"/>
        <family val="4"/>
      </rPr>
      <t>Prezenční odkladač A4, TRNSPARETNÍ (např. Helit Tranzit)</t>
    </r>
    <r>
      <rPr>
        <sz val="10"/>
        <rFont val="Comic Sans MS"/>
        <family val="4"/>
      </rPr>
      <t xml:space="preserve">  transparentní kancelářská zásuvka pro dokumenty ve formátu A4 s možností připevnění na zeď.    Rozměr: 264x241x37 mm.</t>
    </r>
  </si>
  <si>
    <r>
      <rPr>
        <b/>
        <sz val="11"/>
        <color rgb="FF212529"/>
        <rFont val="Comic Sans MS"/>
        <family val="4"/>
      </rPr>
      <t>Pokladní kniha (např. OPTYS</t>
    </r>
    <r>
      <rPr>
        <sz val="11"/>
        <color rgb="FF212529"/>
        <rFont val="Comic Sans MS"/>
        <family val="4"/>
      </rPr>
      <t>), sešit A4, 51 listů-samopropis</t>
    </r>
  </si>
  <si>
    <r>
      <rPr>
        <b/>
        <sz val="11"/>
        <color rgb="FF212529"/>
        <rFont val="Comic Sans MS"/>
        <family val="4"/>
      </rPr>
      <t>Opěrka nohou (např.Fellowes)</t>
    </r>
    <r>
      <rPr>
        <sz val="11"/>
        <color rgb="FF212529"/>
        <rFont val="Comic Sans MS"/>
        <family val="4"/>
      </rPr>
      <t xml:space="preserve"> s výstupky pro masáž chodidel, vhodná i pro bosé nohy, volně nastavitelný úhel sklonu podložky napomáhá zlepšení krevního oběhu.Nastavitelné dvě pozice, pryžové protiskluzové podložky. Rozměry 447x333x95 mm.</t>
    </r>
  </si>
  <si>
    <r>
      <rPr>
        <b/>
        <sz val="11"/>
        <color rgb="FF212529"/>
        <rFont val="Comic Sans MS"/>
        <family val="4"/>
      </rPr>
      <t>Štítky papírové bílé na jmenovky(např. Dymo 89x41 mm)</t>
    </r>
    <r>
      <rPr>
        <sz val="11"/>
        <color rgb="FF212529"/>
        <rFont val="Comic Sans MS"/>
        <family val="4"/>
      </rPr>
      <t xml:space="preserve"> 300ks- 1 role termotransférové, potisk papíru jednostranný,druh papíru speciální</t>
    </r>
  </si>
  <si>
    <r>
      <rPr>
        <b/>
        <sz val="11"/>
        <color rgb="FF212529"/>
        <rFont val="Comic Sans MS"/>
        <family val="4"/>
      </rPr>
      <t>Originální polyesterová páska (např. DYMO D1, 19mmx7m)</t>
    </r>
    <r>
      <rPr>
        <sz val="11"/>
        <color rgb="FF212529"/>
        <rFont val="Comic Sans MS"/>
        <family val="4"/>
      </rPr>
      <t>, černo-bílá páska, čitelný a ostrý text,odolné proti oděru, vodě, UV záření i vysoké teplotě.Trvanlivé, na většině povrchů dlouhá výdrž až několik let.</t>
    </r>
  </si>
  <si>
    <r>
      <rPr>
        <b/>
        <sz val="11"/>
        <color rgb="FF212529"/>
        <rFont val="Comic Sans MS"/>
        <family val="4"/>
      </rPr>
      <t>Originální polyesterová páska (např. DYMO D1, 24mmx7m)</t>
    </r>
    <r>
      <rPr>
        <sz val="11"/>
        <color rgb="FF212529"/>
        <rFont val="Comic Sans MS"/>
        <family val="4"/>
      </rPr>
      <t>, černo-bílá páska, čitelný a ostrý text,odolné proti oděru, vodě, UV záření i vysoké teplotě.Trvanlivé, na většině povrchů dlouhá výdrž až několik let.</t>
    </r>
  </si>
  <si>
    <r>
      <rPr>
        <b/>
        <sz val="11"/>
        <color rgb="FF212529"/>
        <rFont val="Comic Sans MS"/>
        <family val="4"/>
      </rPr>
      <t>Etikty snímatelné (např.AVERY Zweckform)</t>
    </r>
    <r>
      <rPr>
        <sz val="11"/>
        <color rgb="FF212529"/>
        <rFont val="Comic Sans MS"/>
        <family val="4"/>
      </rPr>
      <t>, zelené odnímatelné etikety vhodné do kanceláře, ochodu, domacností. Ideální na dočasné nebo měnící se označení.  Bezproblémový průchod všemi typy běžných laserových a inkoustových tiskáren, kopírovacích strojů. Hodí i  na ruční psaní. Počet etiket: 480, počet archů: 20, etiket na archu 24ks. Papírové, snímatelné lepidlo. Rozměr 63,5x33,9 mm.</t>
    </r>
  </si>
  <si>
    <r>
      <rPr>
        <b/>
        <sz val="10"/>
        <rFont val="Comic Sans MS"/>
        <family val="4"/>
      </rPr>
      <t>Kotoučová řezačka (např.Dahle 507),</t>
    </r>
    <r>
      <rPr>
        <sz val="10"/>
        <rFont val="Comic Sans MS"/>
        <family val="4"/>
      </rPr>
      <t xml:space="preserve"> vysoce kvalitní řezačka s rolovacím kolečkem, kotoučový nůž v uzavřené plaastové hlavě zajišťuje vysokou míru bezpečnosti.Dva úhlové příložníky se stupnicí v mm pro přesný řez 90 stupňů.Masivní kovový stůl s neklouzavými patkami pro dobrou stabilitu, ruční přítlak značený v  cm a v DIN na pracovní desce.Možnostr výměny řezací hlavy délka řezu: 320mm, výškařezu:0,8mm,               rozměr stolu: 440x211mm</t>
    </r>
  </si>
  <si>
    <r>
      <rPr>
        <b/>
        <sz val="10"/>
        <rFont val="Comic Sans MS"/>
        <family val="4"/>
      </rPr>
      <t>Laminátor (např.Fellowes Spectra A3)</t>
    </r>
    <r>
      <rPr>
        <sz val="10"/>
        <rFont val="Comic Sans MS"/>
        <family val="4"/>
      </rPr>
      <t xml:space="preserve"> kompaktní laminátor pro použití v malých kancelářích, laminovací pouzdra do 125 mikronů. Laminovací šířka 320 mm, laminovací ryhlost 30cm/min,tloušťkka fólie 80-125 mikronů,náběh do pracovního stavu 4 min, laminovací válce 2. Rozměry 78x470x162 mm, hmotnost 1,75 kg.</t>
    </r>
  </si>
  <si>
    <t xml:space="preserve"> nabídková cena celkem s DPH</t>
  </si>
  <si>
    <t>DPH 21%</t>
  </si>
  <si>
    <t>Kancelářské potřeby_Mimořádné požadavky 2023- organizační jednotka 911</t>
  </si>
  <si>
    <r>
      <rPr>
        <b/>
        <sz val="10"/>
        <color theme="1"/>
        <rFont val="Comic Sans MS"/>
        <family val="4"/>
      </rPr>
      <t>Samolepící etikety (naoř.RAYFILM 105X148mm),</t>
    </r>
    <r>
      <rPr>
        <sz val="10"/>
        <color theme="1"/>
        <rFont val="Comic Sans MS"/>
        <family val="4"/>
      </rPr>
      <t xml:space="preserve"> univerzální samolepicí etikety, bílý matný potahovaný papír 70g, bělost 98% .Permanentní lepidlo, tisk s rozlišením až 720 dpi.Celová gramáž včetně papírového podkladu 140g.Rozměr 105x148 mm                                             Cena za 100 listů A4/celkem 400ks etiket.</t>
    </r>
  </si>
  <si>
    <r>
      <rPr>
        <b/>
        <sz val="11"/>
        <rFont val="Comic Sans MS"/>
        <family val="4"/>
      </rPr>
      <t>Plastové schůdky</t>
    </r>
    <r>
      <rPr>
        <b/>
        <sz val="11"/>
        <color theme="1"/>
        <rFont val="Comic Sans MS"/>
        <family val="4"/>
      </rPr>
      <t xml:space="preserve"> Fortel,2 stupně</t>
    </r>
    <r>
      <rPr>
        <sz val="10"/>
        <color theme="1"/>
        <rFont val="Comic Sans MS"/>
        <family val="4"/>
      </rPr>
      <t xml:space="preserve"> s protiskluzovou plochou stupní pro bezpečné stání, s praktickou rukojetí při přenášení.Vyrobeno z odolného plastu, s certifikovanou maximální hmotností do 100 kg. Rozměry: délka 400 mm, šířka 375 mm, výška 285 mm.Výška 1. schůdku je 140 mm.</t>
    </r>
  </si>
  <si>
    <r>
      <rPr>
        <b/>
        <sz val="11"/>
        <rFont val="Comic Sans MS"/>
        <family val="4"/>
      </rPr>
      <t>Stojan pod monitor - (např.Fellovwes Designer Suites)</t>
    </r>
    <r>
      <rPr>
        <sz val="11"/>
        <rFont val="Comic Sans MS"/>
        <family val="4"/>
      </rPr>
      <t>, rozměry: 111,2 x 406,4 x 238,2 mm výšku lze nastavit ve třech polohách – 11 cm, 13 cm a 15 cm, zásuvka pro drobné kancelářské potřeby, pro monitory s úhlopříčkou do 21“ nebo hmotností do 18 kg,: 325 x 285 x 270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</si>
</sst>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0.00\ &quot;Kč&quot;;[Red]#,##0.00\ &quot;Kč&quot;"/>
    <numFmt numFmtId="166" formatCode="#,##0.00\ _K_č;[Red]#,##0.00\ _K_č"/>
  </numFmts>
  <fonts count="17">
    <font>
      <sz val="11"/>
      <color theme="1"/>
      <name val="Calibri"/>
      <family val="2"/>
      <scheme val="minor"/>
    </font>
    <font>
      <sz val="10"/>
      <name val="Arial"/>
      <family val="2"/>
    </font>
    <font>
      <b/>
      <sz val="11"/>
      <color rgb="FFFF0000"/>
      <name val="Calibri"/>
      <family val="2"/>
      <scheme val="minor"/>
    </font>
    <font>
      <sz val="11"/>
      <name val="Calibri"/>
      <family val="2"/>
      <scheme val="minor"/>
    </font>
    <font>
      <b/>
      <sz val="10"/>
      <name val="Comic Sans MS"/>
      <family val="4"/>
    </font>
    <font>
      <b/>
      <sz val="10"/>
      <color theme="1"/>
      <name val="Comic Sans MS"/>
      <family val="4"/>
    </font>
    <font>
      <sz val="10"/>
      <color theme="1"/>
      <name val="Comic Sans MS"/>
      <family val="4"/>
    </font>
    <font>
      <sz val="10"/>
      <name val="Comic Sans MS"/>
      <family val="4"/>
    </font>
    <font>
      <sz val="11"/>
      <color theme="1"/>
      <name val="Comic Sans MS"/>
      <family val="4"/>
    </font>
    <font>
      <sz val="10"/>
      <color theme="1"/>
      <name val="Calibri"/>
      <family val="2"/>
      <scheme val="minor"/>
    </font>
    <font>
      <sz val="9"/>
      <color theme="1"/>
      <name val="Comic Sans MS"/>
      <family val="4"/>
    </font>
    <font>
      <b/>
      <sz val="11"/>
      <color theme="1"/>
      <name val="Comic Sans MS"/>
      <family val="4"/>
    </font>
    <font>
      <sz val="11"/>
      <color rgb="FF212529"/>
      <name val="Comic Sans MS"/>
      <family val="4"/>
    </font>
    <font>
      <b/>
      <sz val="11"/>
      <color rgb="FF212529"/>
      <name val="Comic Sans MS"/>
      <family val="4"/>
    </font>
    <font>
      <b/>
      <sz val="11"/>
      <name val="Comic Sans MS"/>
      <family val="4"/>
    </font>
    <font>
      <sz val="11"/>
      <name val="Comic Sans MS"/>
      <family val="4"/>
    </font>
    <font>
      <b/>
      <sz val="8"/>
      <name val="Calibri"/>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50">
    <border>
      <left/>
      <right/>
      <top/>
      <bottom/>
      <diagonal/>
    </border>
    <border>
      <left style="hair"/>
      <right style="medium"/>
      <top style="medium"/>
      <bottom style="medium"/>
    </border>
    <border>
      <left style="medium"/>
      <right style="hair"/>
      <top style="medium"/>
      <bottom style="medium"/>
    </border>
    <border>
      <left style="hair"/>
      <right style="hair"/>
      <top style="medium"/>
      <bottom style="medium"/>
    </border>
    <border>
      <left style="hair"/>
      <right style="hair"/>
      <top/>
      <bottom style="hair"/>
    </border>
    <border>
      <left style="medium"/>
      <right style="hair"/>
      <top style="hair"/>
      <bottom style="hair"/>
    </border>
    <border>
      <left style="hair"/>
      <right style="hair"/>
      <top style="hair"/>
      <bottom style="hair"/>
    </border>
    <border>
      <left style="hair"/>
      <right style="hair"/>
      <top style="hair"/>
      <bottom style="medium"/>
    </border>
    <border>
      <left style="hair"/>
      <right style="hair"/>
      <top style="medium"/>
      <bottom style="hair"/>
    </border>
    <border>
      <left style="hair"/>
      <right style="hair"/>
      <top/>
      <bottom/>
    </border>
    <border>
      <left/>
      <right style="medium"/>
      <top/>
      <bottom/>
    </border>
    <border>
      <left style="hair"/>
      <right style="hair"/>
      <top style="hair"/>
      <bottom/>
    </border>
    <border>
      <left/>
      <right/>
      <top style="medium"/>
      <bottom/>
    </border>
    <border>
      <left style="medium"/>
      <right style="hair"/>
      <top style="medium"/>
      <bottom style="hair"/>
    </border>
    <border>
      <left style="medium"/>
      <right style="hair"/>
      <top/>
      <bottom style="hair"/>
    </border>
    <border>
      <left style="medium"/>
      <right/>
      <top/>
      <bottom/>
    </border>
    <border>
      <left style="medium"/>
      <right style="hair"/>
      <top style="hair"/>
      <bottom style="medium"/>
    </border>
    <border>
      <left/>
      <right style="hair"/>
      <top style="medium"/>
      <bottom style="medium"/>
    </border>
    <border>
      <left/>
      <right style="hair"/>
      <top/>
      <bottom style="hair"/>
    </border>
    <border>
      <left/>
      <right style="hair"/>
      <top/>
      <bottom/>
    </border>
    <border>
      <left style="hair"/>
      <right style="medium"/>
      <top style="medium"/>
      <bottom style="hair"/>
    </border>
    <border>
      <left style="hair"/>
      <right style="medium"/>
      <top style="hair"/>
      <bottom style="hair"/>
    </border>
    <border>
      <left style="hair"/>
      <right style="medium"/>
      <top style="hair"/>
      <bottom style="medium"/>
    </border>
    <border>
      <left style="medium"/>
      <right/>
      <top style="medium"/>
      <bottom style="medium"/>
    </border>
    <border>
      <left style="hair"/>
      <right/>
      <top style="medium"/>
      <bottom style="mediu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hair"/>
      <right style="medium"/>
      <top/>
      <bottom/>
    </border>
    <border>
      <left style="hair"/>
      <right/>
      <top style="medium"/>
      <bottom style="hair"/>
    </border>
    <border>
      <left style="hair"/>
      <right/>
      <top style="hair"/>
      <bottom style="hair"/>
    </border>
    <border>
      <left style="hair"/>
      <right/>
      <top/>
      <bottom/>
    </border>
    <border>
      <left style="hair"/>
      <right/>
      <top style="hair"/>
      <bottom style="medium"/>
    </border>
    <border>
      <left style="thin"/>
      <right style="thin"/>
      <top style="medium"/>
      <bottom/>
    </border>
    <border>
      <left style="thin"/>
      <right style="medium"/>
      <top style="medium"/>
      <bottom/>
    </border>
    <border>
      <left style="thin"/>
      <right style="medium"/>
      <top/>
      <bottom style="medium"/>
    </border>
    <border>
      <left style="thin"/>
      <right/>
      <top style="medium"/>
      <bottom/>
    </border>
    <border>
      <left/>
      <right/>
      <top/>
      <bottom style="medium"/>
    </border>
    <border>
      <left style="hair"/>
      <right style="medium"/>
      <top/>
      <bottom style="hair"/>
    </border>
    <border>
      <left style="hair"/>
      <right style="medium"/>
      <top/>
      <bottom style="medium"/>
    </border>
    <border>
      <left/>
      <right style="hair"/>
      <top style="medium"/>
      <bottom style="hair"/>
    </border>
    <border>
      <left/>
      <right style="hair"/>
      <top style="hair"/>
      <bottom style="hair"/>
    </border>
    <border>
      <left/>
      <right style="hair"/>
      <top style="hair"/>
      <bottom style="medium"/>
    </border>
    <border>
      <left style="medium"/>
      <right style="hair"/>
      <top/>
      <bottom/>
    </border>
    <border>
      <left style="medium"/>
      <right/>
      <top/>
      <bottom style="medium"/>
    </border>
    <border>
      <left style="hair"/>
      <right style="hair"/>
      <top/>
      <bottom style="medium"/>
    </border>
    <border>
      <left style="hair"/>
      <right/>
      <top/>
      <bottom style="medium"/>
    </border>
    <border>
      <left style="medium"/>
      <right style="hair"/>
      <top/>
      <bottom style="medium"/>
    </border>
    <border>
      <left style="medium"/>
      <right style="hair"/>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9">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3" fillId="0" borderId="0" xfId="0" applyFont="1" applyAlignment="1">
      <alignment vertical="top" wrapText="1"/>
    </xf>
    <xf numFmtId="0" fontId="4" fillId="0" borderId="1" xfId="0" applyFont="1" applyBorder="1" applyAlignment="1" applyProtection="1">
      <alignment horizontal="center" vertical="center" wrapText="1"/>
      <protection hidden="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5" xfId="0" applyFont="1" applyBorder="1" applyAlignment="1">
      <alignment vertical="top" wrapText="1"/>
    </xf>
    <xf numFmtId="0" fontId="6" fillId="0" borderId="6" xfId="0" applyFont="1" applyBorder="1" applyAlignment="1">
      <alignment horizontal="center" vertical="center"/>
    </xf>
    <xf numFmtId="0" fontId="6" fillId="2" borderId="5" xfId="0" applyFont="1" applyFill="1" applyBorder="1" applyAlignment="1">
      <alignment horizontal="left" vertical="top" wrapText="1"/>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xf numFmtId="0" fontId="0" fillId="0" borderId="10" xfId="0" applyBorder="1"/>
    <xf numFmtId="0" fontId="9" fillId="0" borderId="0" xfId="0" applyFont="1"/>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164" fontId="5" fillId="0" borderId="0" xfId="0" applyNumberFormat="1" applyFont="1" applyAlignment="1">
      <alignment horizontal="right" vertical="center"/>
    </xf>
    <xf numFmtId="0" fontId="0" fillId="0" borderId="0" xfId="0" applyAlignment="1">
      <alignment horizontal="center"/>
    </xf>
    <xf numFmtId="0" fontId="6" fillId="0" borderId="12" xfId="0" applyFont="1" applyBorder="1"/>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5" xfId="0" applyFont="1" applyBorder="1" applyAlignment="1">
      <alignment vertical="top" wrapText="1"/>
    </xf>
    <xf numFmtId="0" fontId="6" fillId="0" borderId="15" xfId="0" applyFont="1" applyBorder="1"/>
    <xf numFmtId="0" fontId="6" fillId="0" borderId="16" xfId="0" applyFont="1" applyBorder="1" applyAlignment="1">
      <alignment vertical="top" wrapText="1"/>
    </xf>
    <xf numFmtId="0" fontId="0" fillId="0" borderId="12" xfId="0" applyBorder="1" applyAlignment="1">
      <alignment vertical="center"/>
    </xf>
    <xf numFmtId="0" fontId="6" fillId="0" borderId="0" xfId="0" applyFont="1" applyAlignment="1">
      <alignment vertical="top"/>
    </xf>
    <xf numFmtId="0" fontId="7" fillId="0" borderId="13" xfId="0" applyFont="1" applyBorder="1" applyAlignment="1">
      <alignment vertical="top" wrapText="1"/>
    </xf>
    <xf numFmtId="0" fontId="4" fillId="3" borderId="17" xfId="0" applyFont="1" applyFill="1" applyBorder="1" applyAlignment="1" applyProtection="1">
      <alignment horizontal="center" vertical="center" wrapText="1"/>
      <protection hidden="1"/>
    </xf>
    <xf numFmtId="0" fontId="7" fillId="0" borderId="5" xfId="0" applyFont="1" applyBorder="1" applyAlignment="1">
      <alignment horizontal="left" vertical="center" wrapText="1"/>
    </xf>
    <xf numFmtId="0" fontId="7" fillId="0" borderId="14" xfId="0" applyFont="1" applyBorder="1" applyAlignment="1">
      <alignment vertical="top" wrapText="1"/>
    </xf>
    <xf numFmtId="165" fontId="6" fillId="3" borderId="6" xfId="0" applyNumberFormat="1" applyFont="1" applyFill="1" applyBorder="1" applyAlignment="1">
      <alignment horizontal="center" vertical="center"/>
    </xf>
    <xf numFmtId="0" fontId="6" fillId="0" borderId="18" xfId="0" applyFont="1" applyBorder="1" applyAlignment="1">
      <alignment horizontal="center" vertical="center"/>
    </xf>
    <xf numFmtId="165" fontId="6" fillId="3" borderId="19" xfId="0" applyNumberFormat="1" applyFont="1" applyFill="1" applyBorder="1" applyAlignment="1">
      <alignment horizontal="center" vertical="center"/>
    </xf>
    <xf numFmtId="165" fontId="6" fillId="0" borderId="20" xfId="0" applyNumberFormat="1" applyFont="1" applyBorder="1" applyAlignment="1">
      <alignment horizontal="center" vertical="center"/>
    </xf>
    <xf numFmtId="165" fontId="6" fillId="0" borderId="21" xfId="0" applyNumberFormat="1" applyFont="1" applyBorder="1" applyAlignment="1">
      <alignment horizontal="center" vertical="center"/>
    </xf>
    <xf numFmtId="165" fontId="6" fillId="0" borderId="22" xfId="0" applyNumberFormat="1" applyFont="1" applyBorder="1" applyAlignment="1">
      <alignment horizontal="center" vertical="center"/>
    </xf>
    <xf numFmtId="165" fontId="11" fillId="0" borderId="3" xfId="0" applyNumberFormat="1" applyFont="1" applyBorder="1" applyAlignment="1">
      <alignment horizontal="center" vertical="center"/>
    </xf>
    <xf numFmtId="165" fontId="11" fillId="0" borderId="1" xfId="0" applyNumberFormat="1" applyFont="1" applyBorder="1" applyAlignment="1">
      <alignment horizontal="center" vertical="center"/>
    </xf>
    <xf numFmtId="165" fontId="5" fillId="0" borderId="17"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11" fillId="0" borderId="17" xfId="0" applyNumberFormat="1" applyFont="1" applyBorder="1" applyAlignment="1">
      <alignment horizontal="center" vertical="center"/>
    </xf>
    <xf numFmtId="165" fontId="11" fillId="0" borderId="17" xfId="0" applyNumberFormat="1" applyFont="1" applyBorder="1" applyAlignment="1">
      <alignment horizontal="center" vertical="top"/>
    </xf>
    <xf numFmtId="165" fontId="11" fillId="0" borderId="3" xfId="0" applyNumberFormat="1" applyFont="1" applyBorder="1" applyAlignment="1">
      <alignment horizontal="center" vertical="top"/>
    </xf>
    <xf numFmtId="165" fontId="11" fillId="0" borderId="1" xfId="0" applyNumberFormat="1" applyFont="1" applyBorder="1" applyAlignment="1">
      <alignment horizontal="center" vertical="top"/>
    </xf>
    <xf numFmtId="0" fontId="0" fillId="0" borderId="3" xfId="0" applyBorder="1"/>
    <xf numFmtId="0" fontId="11" fillId="0" borderId="3" xfId="0" applyFont="1" applyBorder="1" applyAlignment="1">
      <alignment horizontal="right" vertical="center"/>
    </xf>
    <xf numFmtId="0" fontId="11" fillId="0" borderId="2" xfId="0" applyFont="1" applyBorder="1" applyAlignment="1">
      <alignment horizontal="left" vertical="center"/>
    </xf>
    <xf numFmtId="0" fontId="6" fillId="0" borderId="3" xfId="0" applyFont="1" applyBorder="1" applyAlignment="1">
      <alignment horizontal="center" vertical="top"/>
    </xf>
    <xf numFmtId="0" fontId="11" fillId="0" borderId="23" xfId="0" applyFont="1" applyBorder="1" applyAlignment="1">
      <alignment horizontal="left" vertical="top"/>
    </xf>
    <xf numFmtId="0" fontId="6" fillId="0" borderId="24" xfId="0" applyFont="1" applyBorder="1" applyAlignment="1">
      <alignment horizontal="center" vertical="top"/>
    </xf>
    <xf numFmtId="0" fontId="11" fillId="0" borderId="3" xfId="0" applyFont="1" applyBorder="1" applyAlignment="1">
      <alignment horizontal="right" vertical="top"/>
    </xf>
    <xf numFmtId="0" fontId="6" fillId="0" borderId="3" xfId="0" applyFont="1" applyBorder="1"/>
    <xf numFmtId="0" fontId="11" fillId="0" borderId="23" xfId="0" applyFont="1" applyBorder="1" applyAlignment="1">
      <alignment horizontal="left" vertical="center"/>
    </xf>
    <xf numFmtId="0" fontId="6" fillId="0" borderId="24" xfId="0" applyFont="1" applyBorder="1" applyAlignment="1">
      <alignment horizontal="center" vertical="center"/>
    </xf>
    <xf numFmtId="0" fontId="5" fillId="0" borderId="2" xfId="0" applyFont="1" applyBorder="1" applyAlignment="1">
      <alignment horizontal="left" vertical="center"/>
    </xf>
    <xf numFmtId="0" fontId="0" fillId="0" borderId="3" xfId="0" applyBorder="1" applyAlignment="1">
      <alignment horizontal="center" vertical="center"/>
    </xf>
    <xf numFmtId="165" fontId="10" fillId="0" borderId="12" xfId="0" applyNumberFormat="1" applyFont="1" applyBorder="1" applyAlignment="1">
      <alignment horizontal="right" vertical="center"/>
    </xf>
    <xf numFmtId="0" fontId="6" fillId="0" borderId="3" xfId="0" applyFont="1" applyBorder="1" applyAlignment="1">
      <alignment horizontal="center"/>
    </xf>
    <xf numFmtId="164" fontId="11" fillId="0" borderId="3" xfId="0" applyNumberFormat="1" applyFont="1" applyBorder="1" applyAlignment="1">
      <alignment horizontal="right" vertical="center"/>
    </xf>
    <xf numFmtId="164" fontId="11" fillId="0" borderId="2" xfId="0" applyNumberFormat="1" applyFont="1" applyBorder="1" applyAlignment="1">
      <alignment horizontal="left" vertical="center"/>
    </xf>
    <xf numFmtId="0" fontId="8" fillId="0" borderId="2" xfId="0" applyFont="1" applyBorder="1"/>
    <xf numFmtId="0" fontId="8" fillId="0" borderId="0" xfId="0" applyFont="1"/>
    <xf numFmtId="0" fontId="8" fillId="0" borderId="25" xfId="0" applyFont="1" applyBorder="1" applyAlignment="1">
      <alignment vertical="center"/>
    </xf>
    <xf numFmtId="166" fontId="8" fillId="0" borderId="26" xfId="0" applyNumberFormat="1" applyFont="1" applyBorder="1" applyAlignment="1">
      <alignment vertical="center"/>
    </xf>
    <xf numFmtId="0" fontId="8" fillId="0" borderId="25" xfId="0" applyFont="1" applyBorder="1" applyAlignment="1">
      <alignment horizontal="center"/>
    </xf>
    <xf numFmtId="165" fontId="8" fillId="0" borderId="26" xfId="0" applyNumberFormat="1" applyFont="1" applyBorder="1" applyAlignment="1">
      <alignment horizontal="right"/>
    </xf>
    <xf numFmtId="165" fontId="8" fillId="0" borderId="26" xfId="0" applyNumberFormat="1" applyFont="1" applyBorder="1" applyAlignment="1">
      <alignment vertical="center"/>
    </xf>
    <xf numFmtId="0" fontId="11" fillId="0" borderId="25" xfId="0" applyFont="1" applyBorder="1" applyAlignment="1">
      <alignment vertical="center"/>
    </xf>
    <xf numFmtId="165" fontId="11" fillId="0" borderId="26" xfId="0" applyNumberFormat="1" applyFont="1" applyBorder="1" applyAlignment="1">
      <alignment horizontal="right"/>
    </xf>
    <xf numFmtId="166" fontId="8" fillId="0" borderId="0" xfId="0" applyNumberFormat="1" applyFont="1"/>
    <xf numFmtId="0" fontId="11" fillId="0" borderId="27" xfId="0" applyFont="1" applyBorder="1" applyAlignment="1">
      <alignment vertical="top"/>
    </xf>
    <xf numFmtId="166" fontId="8" fillId="0" borderId="28" xfId="0" applyNumberFormat="1" applyFont="1" applyBorder="1" applyAlignment="1">
      <alignment vertical="top"/>
    </xf>
    <xf numFmtId="0" fontId="8" fillId="0" borderId="3" xfId="0" applyFont="1" applyBorder="1"/>
    <xf numFmtId="0" fontId="4" fillId="0" borderId="5" xfId="0" applyFont="1" applyBorder="1" applyAlignment="1">
      <alignment horizontal="left" vertical="top" wrapText="1"/>
    </xf>
    <xf numFmtId="165" fontId="6" fillId="0" borderId="29" xfId="0" applyNumberFormat="1" applyFont="1" applyBorder="1" applyAlignment="1">
      <alignment horizontal="center" vertical="center"/>
    </xf>
    <xf numFmtId="165" fontId="6" fillId="0" borderId="0" xfId="0" applyNumberFormat="1" applyFont="1"/>
    <xf numFmtId="0" fontId="4" fillId="0" borderId="24" xfId="0" applyFont="1" applyBorder="1" applyAlignment="1" applyProtection="1">
      <alignment horizontal="center" vertical="center" wrapText="1"/>
      <protection hidden="1"/>
    </xf>
    <xf numFmtId="165" fontId="6" fillId="0" borderId="30" xfId="0" applyNumberFormat="1" applyFont="1" applyBorder="1" applyAlignment="1">
      <alignment horizontal="center" vertical="center"/>
    </xf>
    <xf numFmtId="165" fontId="6" fillId="0" borderId="31" xfId="0" applyNumberFormat="1" applyFont="1" applyBorder="1" applyAlignment="1">
      <alignment horizontal="center" vertical="center"/>
    </xf>
    <xf numFmtId="165" fontId="6" fillId="0" borderId="32" xfId="0" applyNumberFormat="1" applyFont="1" applyBorder="1" applyAlignment="1">
      <alignment horizontal="center" vertical="center"/>
    </xf>
    <xf numFmtId="165" fontId="6" fillId="0" borderId="33" xfId="0" applyNumberFormat="1" applyFont="1" applyBorder="1" applyAlignment="1">
      <alignment horizontal="center" vertical="center"/>
    </xf>
    <xf numFmtId="0" fontId="4" fillId="0" borderId="34"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165" fontId="5" fillId="0" borderId="36" xfId="0" applyNumberFormat="1" applyFont="1" applyBorder="1" applyAlignment="1">
      <alignment horizontal="center" vertical="center"/>
    </xf>
    <xf numFmtId="0" fontId="4" fillId="0" borderId="37" xfId="0" applyFont="1" applyBorder="1" applyAlignment="1" applyProtection="1">
      <alignment horizontal="center" vertical="center" wrapText="1"/>
      <protection hidden="1"/>
    </xf>
    <xf numFmtId="165" fontId="5" fillId="0" borderId="38" xfId="0" applyNumberFormat="1" applyFont="1" applyBorder="1" applyAlignment="1">
      <alignment horizontal="center" vertical="center"/>
    </xf>
    <xf numFmtId="165" fontId="6" fillId="0" borderId="18" xfId="0" applyNumberFormat="1" applyFont="1" applyBorder="1" applyAlignment="1">
      <alignment horizontal="center" vertical="center"/>
    </xf>
    <xf numFmtId="165" fontId="6" fillId="0" borderId="39" xfId="0" applyNumberFormat="1" applyFont="1" applyBorder="1" applyAlignment="1">
      <alignment horizontal="center" vertical="center"/>
    </xf>
    <xf numFmtId="165" fontId="6" fillId="0" borderId="40" xfId="0" applyNumberFormat="1" applyFont="1" applyBorder="1" applyAlignment="1">
      <alignment horizontal="center" vertical="center"/>
    </xf>
    <xf numFmtId="165" fontId="11" fillId="0" borderId="24" xfId="0" applyNumberFormat="1" applyFont="1" applyBorder="1" applyAlignment="1">
      <alignment horizontal="center" vertical="top"/>
    </xf>
    <xf numFmtId="0" fontId="12" fillId="0" borderId="13" xfId="0" applyFont="1" applyBorder="1" applyAlignment="1">
      <alignment vertical="top" wrapText="1"/>
    </xf>
    <xf numFmtId="0" fontId="8" fillId="0" borderId="8" xfId="0" applyFont="1" applyBorder="1" applyAlignment="1">
      <alignment horizontal="center" vertical="center"/>
    </xf>
    <xf numFmtId="165" fontId="6" fillId="0" borderId="41" xfId="0" applyNumberFormat="1" applyFont="1" applyBorder="1" applyAlignment="1">
      <alignment horizontal="center" vertical="center"/>
    </xf>
    <xf numFmtId="0" fontId="12" fillId="0" borderId="5" xfId="0" applyFont="1" applyBorder="1" applyAlignment="1">
      <alignment vertical="top" wrapText="1"/>
    </xf>
    <xf numFmtId="0" fontId="8" fillId="0" borderId="6" xfId="0" applyFont="1" applyBorder="1" applyAlignment="1">
      <alignment horizontal="center" vertical="center"/>
    </xf>
    <xf numFmtId="165" fontId="6" fillId="0" borderId="42" xfId="0" applyNumberFormat="1" applyFont="1" applyBorder="1" applyAlignment="1">
      <alignment horizontal="center" vertical="center"/>
    </xf>
    <xf numFmtId="0" fontId="8" fillId="0" borderId="7" xfId="0" applyFont="1" applyBorder="1" applyAlignment="1">
      <alignment horizontal="center" vertical="center"/>
    </xf>
    <xf numFmtId="165" fontId="6" fillId="0" borderId="43" xfId="0" applyNumberFormat="1" applyFont="1" applyBorder="1" applyAlignment="1">
      <alignment horizontal="center" vertical="center"/>
    </xf>
    <xf numFmtId="0" fontId="7" fillId="0" borderId="16" xfId="0" applyFont="1" applyBorder="1" applyAlignment="1">
      <alignment vertical="top" wrapText="1"/>
    </xf>
    <xf numFmtId="0" fontId="5" fillId="0" borderId="17" xfId="0" applyFont="1" applyBorder="1" applyAlignment="1">
      <alignment horizontal="center" vertical="center"/>
    </xf>
    <xf numFmtId="0" fontId="8" fillId="0" borderId="0" xfId="0" applyFont="1" applyAlignment="1">
      <alignment vertical="center"/>
    </xf>
    <xf numFmtId="0" fontId="4" fillId="0" borderId="44" xfId="0" applyFont="1" applyBorder="1" applyAlignment="1">
      <alignment horizontal="left" vertical="top" wrapText="1"/>
    </xf>
    <xf numFmtId="165" fontId="6" fillId="0" borderId="19" xfId="0" applyNumberFormat="1" applyFont="1" applyBorder="1" applyAlignment="1">
      <alignment horizontal="center" vertical="center"/>
    </xf>
    <xf numFmtId="165" fontId="6" fillId="0" borderId="0" xfId="0" applyNumberFormat="1" applyFont="1" applyAlignment="1">
      <alignment horizontal="center" vertical="center"/>
    </xf>
    <xf numFmtId="165" fontId="6" fillId="3" borderId="18" xfId="0" applyNumberFormat="1" applyFont="1" applyFill="1" applyBorder="1" applyAlignment="1" applyProtection="1">
      <alignment horizontal="center" vertical="center"/>
      <protection locked="0"/>
    </xf>
    <xf numFmtId="165" fontId="6" fillId="3" borderId="19" xfId="0" applyNumberFormat="1" applyFont="1" applyFill="1" applyBorder="1" applyAlignment="1" applyProtection="1">
      <alignment horizontal="center" vertical="center"/>
      <protection locked="0"/>
    </xf>
    <xf numFmtId="0" fontId="6" fillId="2" borderId="15" xfId="0" applyFont="1" applyFill="1" applyBorder="1" applyAlignment="1">
      <alignment horizontal="left" vertical="top" wrapText="1"/>
    </xf>
    <xf numFmtId="0" fontId="6" fillId="0" borderId="19" xfId="0" applyFont="1" applyBorder="1" applyAlignment="1">
      <alignment horizontal="center" vertical="center"/>
    </xf>
    <xf numFmtId="0" fontId="6" fillId="0" borderId="32" xfId="0" applyFont="1" applyBorder="1" applyAlignment="1">
      <alignment horizontal="center" vertical="center"/>
    </xf>
    <xf numFmtId="0" fontId="6" fillId="0" borderId="45" xfId="0" applyFont="1" applyBorder="1" applyAlignment="1">
      <alignment vertical="top" wrapTex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vertical="top" wrapText="1"/>
    </xf>
    <xf numFmtId="165" fontId="6" fillId="0" borderId="38" xfId="0" applyNumberFormat="1" applyFont="1" applyBorder="1" applyAlignment="1">
      <alignment horizontal="center" vertical="center"/>
    </xf>
    <xf numFmtId="165" fontId="6" fillId="0" borderId="26" xfId="0" applyNumberFormat="1" applyFont="1" applyBorder="1" applyAlignment="1">
      <alignment horizontal="center" vertical="center"/>
    </xf>
    <xf numFmtId="165" fontId="6" fillId="3" borderId="8" xfId="0" applyNumberFormat="1" applyFont="1" applyFill="1" applyBorder="1" applyAlignment="1" applyProtection="1">
      <alignment horizontal="center" vertical="center"/>
      <protection locked="0"/>
    </xf>
    <xf numFmtId="165" fontId="6" fillId="3" borderId="41" xfId="0" applyNumberFormat="1" applyFont="1" applyFill="1" applyBorder="1" applyAlignment="1" applyProtection="1">
      <alignment horizontal="center" vertical="center"/>
      <protection locked="0"/>
    </xf>
    <xf numFmtId="165" fontId="6" fillId="3" borderId="42" xfId="0" applyNumberFormat="1" applyFont="1" applyFill="1" applyBorder="1" applyAlignment="1" applyProtection="1">
      <alignment horizontal="center" vertical="center"/>
      <protection locked="0"/>
    </xf>
    <xf numFmtId="165" fontId="6" fillId="3" borderId="43" xfId="0" applyNumberFormat="1" applyFont="1" applyFill="1" applyBorder="1" applyAlignment="1" applyProtection="1">
      <alignment horizontal="center" vertical="center"/>
      <protection locked="0"/>
    </xf>
    <xf numFmtId="165" fontId="8" fillId="3" borderId="8" xfId="0" applyNumberFormat="1" applyFont="1" applyFill="1" applyBorder="1" applyAlignment="1" applyProtection="1">
      <alignment horizontal="center" vertical="center"/>
      <protection locked="0"/>
    </xf>
    <xf numFmtId="165" fontId="8" fillId="3" borderId="6" xfId="0" applyNumberFormat="1" applyFont="1" applyFill="1" applyBorder="1" applyAlignment="1" applyProtection="1">
      <alignment horizontal="center" vertical="center"/>
      <protection locked="0"/>
    </xf>
    <xf numFmtId="165" fontId="8" fillId="3" borderId="7" xfId="0" applyNumberFormat="1" applyFont="1" applyFill="1" applyBorder="1" applyAlignment="1" applyProtection="1">
      <alignment horizontal="center" vertical="center"/>
      <protection locked="0"/>
    </xf>
    <xf numFmtId="165" fontId="6" fillId="3" borderId="7" xfId="0" applyNumberFormat="1" applyFont="1" applyFill="1" applyBorder="1" applyAlignment="1">
      <alignment horizontal="center" vertical="center"/>
    </xf>
    <xf numFmtId="165" fontId="6" fillId="3" borderId="18"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0" fontId="6" fillId="2" borderId="49" xfId="0" applyFont="1" applyFill="1" applyBorder="1" applyAlignment="1">
      <alignment vertical="top" wrapText="1"/>
    </xf>
    <xf numFmtId="0" fontId="15" fillId="0" borderId="5" xfId="0" applyFont="1" applyBorder="1" applyAlignment="1">
      <alignment horizontal="left" vertical="center" wrapText="1"/>
    </xf>
    <xf numFmtId="0" fontId="5" fillId="0" borderId="38" xfId="0" applyFont="1" applyBorder="1" applyAlignment="1">
      <alignment horizontal="left" vertical="center"/>
    </xf>
    <xf numFmtId="0" fontId="5" fillId="0" borderId="38" xfId="0" applyFont="1" applyBorder="1" applyAlignment="1">
      <alignment horizontal="left" vertical="top"/>
    </xf>
    <xf numFmtId="0" fontId="5" fillId="0" borderId="38" xfId="0" applyFont="1" applyBorder="1" applyAlignment="1">
      <alignment vertical="center"/>
    </xf>
    <xf numFmtId="0" fontId="11" fillId="0" borderId="38"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microsoft.com/office/2017/10/relationships/person" Target="persons/person.xml" /><Relationship Id="rId13"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Švecová Michaela" id="{F44BC52A-1948-48FB-A1FA-99400BF2A38F}" userId="S::michaela.svecova@pvl.cz::153c7b06-911b-4f20-9a42-e0d59a268cf7" providerId="AD"/>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9-12T13:10:22.20" personId="{F44BC52A-1948-48FB-A1FA-99400BF2A38F}" id="{D5011EB6-ACC5-4DA5-9A63-9650F2C4D693}">
    <text>Vzor zpracovaných tabulek jednotlivých závodů pro dodavatele k nacenění - uzamčené veškeré buňky mimo  "nabídková cena za MJ bez DPH"</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workbookViewId="0" topLeftCell="A1">
      <selection activeCell="F2" sqref="F2:F11"/>
    </sheetView>
  </sheetViews>
  <sheetFormatPr defaultColWidth="9.140625" defaultRowHeight="15"/>
  <cols>
    <col min="1" max="1" width="86.140625" style="0" customWidth="1"/>
    <col min="2" max="4" width="9.7109375" style="0" customWidth="1"/>
    <col min="5" max="8" width="19.7109375" style="0" customWidth="1"/>
    <col min="9" max="9" width="21.8515625" style="0" customWidth="1"/>
  </cols>
  <sheetData>
    <row r="1" spans="1:9" ht="30" customHeight="1" thickBot="1">
      <c r="A1" s="135" t="s">
        <v>17</v>
      </c>
      <c r="B1" s="135"/>
      <c r="C1" s="135"/>
      <c r="D1" s="135"/>
      <c r="E1" s="135"/>
      <c r="F1" s="135"/>
      <c r="G1" s="135"/>
      <c r="H1" s="135"/>
      <c r="I1" s="135"/>
    </row>
    <row r="2" spans="1:8" ht="51" customHeight="1" thickBot="1">
      <c r="A2" s="6" t="s">
        <v>1</v>
      </c>
      <c r="B2" s="7" t="s">
        <v>2</v>
      </c>
      <c r="C2" s="8" t="s">
        <v>4</v>
      </c>
      <c r="D2" s="8" t="s">
        <v>3</v>
      </c>
      <c r="E2" s="34" t="s">
        <v>15</v>
      </c>
      <c r="F2" s="84" t="s">
        <v>16</v>
      </c>
      <c r="G2" s="84" t="s">
        <v>49</v>
      </c>
      <c r="H2" s="5" t="s">
        <v>48</v>
      </c>
    </row>
    <row r="3" spans="1:8" ht="78" customHeight="1" thickBot="1">
      <c r="A3" s="81" t="s">
        <v>30</v>
      </c>
      <c r="B3" s="9" t="s">
        <v>13</v>
      </c>
      <c r="C3" s="9">
        <v>1</v>
      </c>
      <c r="D3" s="9">
        <v>1</v>
      </c>
      <c r="E3" s="112">
        <v>0</v>
      </c>
      <c r="F3" s="94">
        <f>E3*D3</f>
        <v>0</v>
      </c>
      <c r="G3" s="94">
        <f>F3*0.21</f>
        <v>0</v>
      </c>
      <c r="H3" s="95">
        <f>(F3*1.21)</f>
        <v>0</v>
      </c>
    </row>
    <row r="4" spans="1:8" ht="17.25" hidden="1" thickBot="1">
      <c r="A4" s="109"/>
      <c r="B4" s="16"/>
      <c r="C4" s="16"/>
      <c r="D4" s="16"/>
      <c r="E4" s="113"/>
      <c r="F4" s="110"/>
      <c r="G4" s="111"/>
      <c r="H4" s="82"/>
    </row>
    <row r="5" spans="1:8" ht="17.25" hidden="1" thickBot="1">
      <c r="A5" s="109"/>
      <c r="B5" s="16"/>
      <c r="C5" s="16"/>
      <c r="D5" s="16"/>
      <c r="E5" s="113"/>
      <c r="F5" s="110"/>
      <c r="G5" s="111"/>
      <c r="H5" s="82"/>
    </row>
    <row r="6" spans="1:8" ht="17.25" hidden="1" thickBot="1">
      <c r="A6" s="109"/>
      <c r="B6" s="16"/>
      <c r="C6" s="16"/>
      <c r="D6" s="16"/>
      <c r="E6" s="113"/>
      <c r="F6" s="110"/>
      <c r="G6" s="111"/>
      <c r="H6" s="82"/>
    </row>
    <row r="7" spans="1:8" ht="17.25" hidden="1" thickBot="1">
      <c r="A7" s="109"/>
      <c r="B7" s="16"/>
      <c r="C7" s="16"/>
      <c r="D7" s="16"/>
      <c r="E7" s="113"/>
      <c r="F7" s="110"/>
      <c r="G7" s="111"/>
      <c r="H7" s="82"/>
    </row>
    <row r="8" spans="1:8" ht="17.25" hidden="1" thickBot="1">
      <c r="A8" s="109"/>
      <c r="B8" s="16"/>
      <c r="C8" s="16"/>
      <c r="D8" s="16"/>
      <c r="E8" s="113"/>
      <c r="F8" s="110"/>
      <c r="G8" s="111"/>
      <c r="H8" s="82"/>
    </row>
    <row r="9" spans="1:8" ht="17.25" hidden="1" thickBot="1">
      <c r="A9" s="109"/>
      <c r="B9" s="16"/>
      <c r="C9" s="16"/>
      <c r="D9" s="16"/>
      <c r="E9" s="113"/>
      <c r="F9" s="110"/>
      <c r="G9" s="111"/>
      <c r="H9" s="82"/>
    </row>
    <row r="10" spans="1:8" ht="17.25" hidden="1" thickBot="1">
      <c r="A10" s="109"/>
      <c r="B10" s="16"/>
      <c r="C10" s="16"/>
      <c r="D10" s="16"/>
      <c r="E10" s="113"/>
      <c r="F10" s="110"/>
      <c r="G10" s="111"/>
      <c r="H10" s="82"/>
    </row>
    <row r="11" spans="1:8" ht="21.75" customHeight="1" thickBot="1">
      <c r="A11" s="54" t="s">
        <v>6</v>
      </c>
      <c r="B11" s="52"/>
      <c r="C11" s="52"/>
      <c r="D11" s="53"/>
      <c r="E11" s="45">
        <f>SUM(E3:E3)</f>
        <v>0</v>
      </c>
      <c r="F11" s="46">
        <f>SUM(F3:F3)</f>
        <v>0</v>
      </c>
      <c r="G11" s="97">
        <f>G3</f>
        <v>0</v>
      </c>
      <c r="H11" s="51">
        <f>H3</f>
        <v>0</v>
      </c>
    </row>
  </sheetData>
  <sheetProtection algorithmName="SHA-512" hashValue="pa//wX8y0WGJztQBGjGEZrdrg1r+GujFUKHof1QSbWJtENDnD9l5VXne2/g0JSEkDAU3clzD6PB1zdyHapKZoA==" saltValue="0rX/ItGXWD+eD8njOiCjEQ==" spinCount="100000" sheet="1" objects="1" scenarios="1"/>
  <mergeCells count="1">
    <mergeCell ref="A1:I1"/>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4149-3C9B-47FE-A344-D453C447A8E3}">
  <dimension ref="A1:I11"/>
  <sheetViews>
    <sheetView workbookViewId="0" topLeftCell="A1">
      <selection activeCell="M12" sqref="M12"/>
    </sheetView>
  </sheetViews>
  <sheetFormatPr defaultColWidth="9.140625" defaultRowHeight="15"/>
  <cols>
    <col min="1" max="1" width="77.7109375" style="0" customWidth="1"/>
    <col min="2" max="4" width="9.7109375" style="0" customWidth="1"/>
    <col min="5" max="8" width="19.7109375" style="0" customWidth="1"/>
    <col min="9" max="9" width="15.8515625" style="0" bestFit="1" customWidth="1"/>
  </cols>
  <sheetData>
    <row r="1" spans="1:9" ht="17.25" thickBot="1">
      <c r="A1" s="136" t="s">
        <v>18</v>
      </c>
      <c r="B1" s="136"/>
      <c r="C1" s="136"/>
      <c r="D1" s="136"/>
      <c r="E1" s="136"/>
      <c r="F1" s="136"/>
      <c r="G1" s="136"/>
      <c r="H1" s="136"/>
      <c r="I1" s="136"/>
    </row>
    <row r="2" spans="1:8" ht="50.25" thickBot="1">
      <c r="A2" s="6" t="s">
        <v>1</v>
      </c>
      <c r="B2" s="7" t="s">
        <v>2</v>
      </c>
      <c r="C2" s="8" t="s">
        <v>4</v>
      </c>
      <c r="D2" s="8" t="s">
        <v>3</v>
      </c>
      <c r="E2" s="34" t="s">
        <v>15</v>
      </c>
      <c r="F2" s="84" t="s">
        <v>16</v>
      </c>
      <c r="G2" s="84" t="s">
        <v>49</v>
      </c>
      <c r="H2" s="5" t="s">
        <v>48</v>
      </c>
    </row>
    <row r="3" spans="1:8" ht="48" customHeight="1">
      <c r="A3" s="10" t="s">
        <v>24</v>
      </c>
      <c r="B3" s="9" t="s">
        <v>13</v>
      </c>
      <c r="C3" s="9">
        <v>1</v>
      </c>
      <c r="D3" s="9">
        <v>1</v>
      </c>
      <c r="E3" s="131">
        <v>0</v>
      </c>
      <c r="F3" s="94">
        <f>E3*'ZDV 230'!D3</f>
        <v>0</v>
      </c>
      <c r="G3" s="94">
        <f>F3*0.21</f>
        <v>0</v>
      </c>
      <c r="H3" s="95">
        <f>(F3*1.21)</f>
        <v>0</v>
      </c>
    </row>
    <row r="4" spans="1:8" ht="110.25" customHeight="1">
      <c r="A4" s="10" t="s">
        <v>25</v>
      </c>
      <c r="B4" s="11" t="s">
        <v>13</v>
      </c>
      <c r="C4" s="11">
        <v>1</v>
      </c>
      <c r="D4" s="11">
        <v>1</v>
      </c>
      <c r="E4" s="131">
        <v>0</v>
      </c>
      <c r="F4" s="94">
        <f>E4*'ZDV 230'!D4</f>
        <v>0</v>
      </c>
      <c r="G4" s="94">
        <f aca="true" t="shared" si="0" ref="G4:G8">F4*0.21</f>
        <v>0</v>
      </c>
      <c r="H4" s="95">
        <f aca="true" t="shared" si="1" ref="H4:H8">(F4*1.21)</f>
        <v>0</v>
      </c>
    </row>
    <row r="5" spans="1:8" ht="23.25" customHeight="1">
      <c r="A5" s="10" t="s">
        <v>26</v>
      </c>
      <c r="B5" s="11" t="s">
        <v>0</v>
      </c>
      <c r="C5" s="11">
        <v>2500</v>
      </c>
      <c r="D5" s="11">
        <v>5</v>
      </c>
      <c r="E5" s="131">
        <v>0</v>
      </c>
      <c r="F5" s="94">
        <f>E5*'ZDV 230'!D5</f>
        <v>0</v>
      </c>
      <c r="G5" s="94">
        <f t="shared" si="0"/>
        <v>0</v>
      </c>
      <c r="H5" s="95">
        <f t="shared" si="1"/>
        <v>0</v>
      </c>
    </row>
    <row r="6" spans="1:8" ht="63" customHeight="1">
      <c r="A6" s="10" t="s">
        <v>27</v>
      </c>
      <c r="B6" s="11" t="s">
        <v>0</v>
      </c>
      <c r="C6" s="11">
        <v>350</v>
      </c>
      <c r="D6" s="11">
        <v>5</v>
      </c>
      <c r="E6" s="131">
        <v>0</v>
      </c>
      <c r="F6" s="94">
        <f>E6*'ZDV 230'!D6</f>
        <v>0</v>
      </c>
      <c r="G6" s="94">
        <f t="shared" si="0"/>
        <v>0</v>
      </c>
      <c r="H6" s="95">
        <f t="shared" si="1"/>
        <v>0</v>
      </c>
    </row>
    <row r="7" spans="1:8" ht="50.25" customHeight="1">
      <c r="A7" s="10" t="s">
        <v>29</v>
      </c>
      <c r="B7" s="38" t="s">
        <v>13</v>
      </c>
      <c r="C7" s="9">
        <v>1</v>
      </c>
      <c r="D7" s="9">
        <v>3</v>
      </c>
      <c r="E7" s="131">
        <v>0</v>
      </c>
      <c r="F7" s="94">
        <f>E7*'ZDV 230'!D7</f>
        <v>0</v>
      </c>
      <c r="G7" s="94">
        <f t="shared" si="0"/>
        <v>0</v>
      </c>
      <c r="H7" s="95">
        <f t="shared" si="1"/>
        <v>0</v>
      </c>
    </row>
    <row r="8" spans="1:8" ht="48" customHeight="1" thickBot="1">
      <c r="A8" s="12" t="s">
        <v>28</v>
      </c>
      <c r="B8" s="38" t="s">
        <v>13</v>
      </c>
      <c r="C8" s="9">
        <v>1</v>
      </c>
      <c r="D8" s="9">
        <v>3</v>
      </c>
      <c r="E8" s="131">
        <v>0</v>
      </c>
      <c r="F8" s="94">
        <f>E8*'ZDV 230'!D8</f>
        <v>0</v>
      </c>
      <c r="G8" s="94">
        <f t="shared" si="0"/>
        <v>0</v>
      </c>
      <c r="H8" s="82">
        <f t="shared" si="1"/>
        <v>0</v>
      </c>
    </row>
    <row r="9" spans="1:8" ht="15.75" hidden="1" thickBot="1">
      <c r="A9" s="114"/>
      <c r="B9" s="115"/>
      <c r="C9" s="116"/>
      <c r="D9" s="16"/>
      <c r="E9" s="39"/>
      <c r="F9" s="110"/>
      <c r="G9" s="111"/>
      <c r="H9" s="82"/>
    </row>
    <row r="10" spans="1:8" ht="15.75" hidden="1" thickBot="1">
      <c r="A10" s="114"/>
      <c r="B10" s="115"/>
      <c r="C10" s="116"/>
      <c r="D10" s="16"/>
      <c r="E10" s="39"/>
      <c r="F10" s="110"/>
      <c r="G10" s="111"/>
      <c r="H10" s="82"/>
    </row>
    <row r="11" spans="1:8" ht="18.75" thickBot="1">
      <c r="A11" s="56" t="s">
        <v>6</v>
      </c>
      <c r="B11" s="55"/>
      <c r="C11" s="57"/>
      <c r="D11" s="58"/>
      <c r="E11" s="49">
        <f>SUM(E3:E8)</f>
        <v>0</v>
      </c>
      <c r="F11" s="50">
        <f>SUM(F3:F8)</f>
        <v>0</v>
      </c>
      <c r="G11" s="97">
        <f>SUM(G3:G8)</f>
        <v>0</v>
      </c>
      <c r="H11" s="51">
        <f>SUM(H3:H8)</f>
        <v>0</v>
      </c>
    </row>
  </sheetData>
  <mergeCells count="1">
    <mergeCell ref="A1:I1"/>
  </mergeCells>
  <printOptions horizontalCentered="1"/>
  <pageMargins left="0.5905511811023623" right="0.5905511811023623" top="0.984251968503937" bottom="0.984251968503937" header="0.5118110236220472" footer="0.5118110236220472"/>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D43"/>
  <sheetViews>
    <sheetView workbookViewId="0" topLeftCell="A1">
      <selection activeCell="E4" sqref="E4"/>
    </sheetView>
  </sheetViews>
  <sheetFormatPr defaultColWidth="9.140625" defaultRowHeight="15"/>
  <cols>
    <col min="1" max="1" width="77.7109375" style="29" customWidth="1"/>
    <col min="2" max="4" width="9.7109375" style="17" customWidth="1"/>
    <col min="5" max="8" width="19.7109375" style="17" customWidth="1"/>
    <col min="9" max="9" width="15.140625" style="17" customWidth="1"/>
    <col min="10" max="10" width="12.7109375" style="17" bestFit="1" customWidth="1"/>
    <col min="11" max="16384" width="9.140625" style="17" customWidth="1"/>
  </cols>
  <sheetData>
    <row r="1" spans="1:134" s="25" customFormat="1" ht="30" customHeight="1" thickBot="1">
      <c r="A1" s="137" t="s">
        <v>19</v>
      </c>
      <c r="B1" s="137"/>
      <c r="C1" s="137"/>
      <c r="D1" s="137"/>
      <c r="E1" s="137"/>
      <c r="F1" s="137"/>
      <c r="G1" s="137"/>
      <c r="H1" s="137"/>
      <c r="I1" s="13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row>
    <row r="2" spans="1:8" ht="51" customHeight="1" thickBot="1">
      <c r="A2" s="6" t="s">
        <v>1</v>
      </c>
      <c r="B2" s="7" t="s">
        <v>2</v>
      </c>
      <c r="C2" s="8" t="s">
        <v>4</v>
      </c>
      <c r="D2" s="8" t="s">
        <v>3</v>
      </c>
      <c r="E2" s="34" t="s">
        <v>15</v>
      </c>
      <c r="F2" s="84" t="s">
        <v>16</v>
      </c>
      <c r="G2" s="84" t="s">
        <v>49</v>
      </c>
      <c r="H2" s="5" t="s">
        <v>48</v>
      </c>
    </row>
    <row r="3" spans="1:9" ht="171" customHeight="1">
      <c r="A3" s="26" t="s">
        <v>31</v>
      </c>
      <c r="B3" s="15" t="s">
        <v>13</v>
      </c>
      <c r="C3" s="15">
        <v>1</v>
      </c>
      <c r="D3" s="15">
        <v>2</v>
      </c>
      <c r="E3" s="112">
        <v>0</v>
      </c>
      <c r="F3" s="94">
        <f>E3*D3</f>
        <v>0</v>
      </c>
      <c r="G3" s="94">
        <f>F3*0.21</f>
        <v>0</v>
      </c>
      <c r="H3" s="95">
        <f>(F3*1.21)</f>
        <v>0</v>
      </c>
      <c r="I3" s="83"/>
    </row>
    <row r="4" spans="1:8" ht="78" customHeight="1">
      <c r="A4" s="27" t="s">
        <v>32</v>
      </c>
      <c r="B4" s="9" t="s">
        <v>13</v>
      </c>
      <c r="C4" s="9">
        <v>1</v>
      </c>
      <c r="D4" s="9">
        <v>1</v>
      </c>
      <c r="E4" s="112">
        <v>0</v>
      </c>
      <c r="F4" s="94">
        <f>E4*D4</f>
        <v>0</v>
      </c>
      <c r="G4" s="94">
        <f aca="true" t="shared" si="0" ref="G4:G7">F4*0.21</f>
        <v>0</v>
      </c>
      <c r="H4" s="95">
        <f aca="true" t="shared" si="1" ref="H4:H7">(F4*1.21)</f>
        <v>0</v>
      </c>
    </row>
    <row r="5" spans="1:8" s="32" customFormat="1" ht="57.75" customHeight="1">
      <c r="A5" s="35" t="s">
        <v>35</v>
      </c>
      <c r="B5" s="16" t="s">
        <v>13</v>
      </c>
      <c r="C5" s="16">
        <v>1</v>
      </c>
      <c r="D5" s="16">
        <v>1</v>
      </c>
      <c r="E5" s="112">
        <v>0</v>
      </c>
      <c r="F5" s="94">
        <f>E5*D5</f>
        <v>0</v>
      </c>
      <c r="G5" s="94">
        <f t="shared" si="0"/>
        <v>0</v>
      </c>
      <c r="H5" s="95">
        <f t="shared" si="1"/>
        <v>0</v>
      </c>
    </row>
    <row r="6" spans="1:8" ht="77.25" customHeight="1">
      <c r="A6" s="28" t="s">
        <v>33</v>
      </c>
      <c r="B6" s="11" t="s">
        <v>13</v>
      </c>
      <c r="C6" s="11">
        <v>1</v>
      </c>
      <c r="D6" s="11">
        <v>1</v>
      </c>
      <c r="E6" s="112">
        <v>0</v>
      </c>
      <c r="F6" s="94">
        <f>E6*D6</f>
        <v>0</v>
      </c>
      <c r="G6" s="94">
        <f t="shared" si="0"/>
        <v>0</v>
      </c>
      <c r="H6" s="95">
        <f t="shared" si="1"/>
        <v>0</v>
      </c>
    </row>
    <row r="7" spans="1:8" ht="61.5" customHeight="1" thickBot="1">
      <c r="A7" s="30" t="s">
        <v>34</v>
      </c>
      <c r="B7" s="13" t="s">
        <v>13</v>
      </c>
      <c r="C7" s="13">
        <v>1</v>
      </c>
      <c r="D7" s="20">
        <v>2</v>
      </c>
      <c r="E7" s="112">
        <v>0</v>
      </c>
      <c r="F7" s="94">
        <f>E7*D7</f>
        <v>0</v>
      </c>
      <c r="G7" s="94">
        <f t="shared" si="0"/>
        <v>0</v>
      </c>
      <c r="H7" s="96">
        <f t="shared" si="1"/>
        <v>0</v>
      </c>
    </row>
    <row r="8" spans="1:8" ht="15.75" hidden="1" thickBot="1">
      <c r="A8" s="117"/>
      <c r="B8" s="118"/>
      <c r="C8" s="119"/>
      <c r="D8" s="16"/>
      <c r="E8" s="39"/>
      <c r="F8" s="110"/>
      <c r="G8" s="110"/>
      <c r="H8" s="96"/>
    </row>
    <row r="9" spans="1:8" ht="15.75" hidden="1" thickBot="1">
      <c r="A9" s="117"/>
      <c r="B9" s="118"/>
      <c r="C9" s="119"/>
      <c r="D9" s="16"/>
      <c r="E9" s="39"/>
      <c r="F9" s="110"/>
      <c r="G9" s="110"/>
      <c r="H9" s="96"/>
    </row>
    <row r="10" spans="1:8" ht="22.5" customHeight="1" thickBot="1">
      <c r="A10" s="60" t="s">
        <v>6</v>
      </c>
      <c r="B10" s="14"/>
      <c r="C10" s="61"/>
      <c r="D10" s="53"/>
      <c r="E10" s="45">
        <f>SUM(E3:E7)</f>
        <v>0</v>
      </c>
      <c r="F10" s="45">
        <f>SUM(F3:F7)</f>
        <v>0</v>
      </c>
      <c r="G10" s="45">
        <f>SUM(G3:G7)</f>
        <v>0</v>
      </c>
      <c r="H10" s="47">
        <f>SUM(H3:H7)</f>
        <v>0</v>
      </c>
    </row>
    <row r="11" spans="1:7" ht="15">
      <c r="A11" s="17"/>
      <c r="B11" s="21"/>
      <c r="C11" s="21"/>
      <c r="D11" s="21"/>
      <c r="E11" s="21"/>
      <c r="F11" s="21"/>
      <c r="G11" s="21"/>
    </row>
    <row r="12" spans="1:7" ht="15">
      <c r="A12" s="17"/>
      <c r="B12" s="21"/>
      <c r="C12" s="21"/>
      <c r="D12" s="21"/>
      <c r="E12" s="21"/>
      <c r="F12" s="21"/>
      <c r="G12" s="21"/>
    </row>
    <row r="13" spans="1:7" ht="15">
      <c r="A13" s="17"/>
      <c r="B13" s="21"/>
      <c r="C13" s="21"/>
      <c r="D13" s="21"/>
      <c r="E13" s="21"/>
      <c r="F13" s="21"/>
      <c r="G13" s="21"/>
    </row>
    <row r="14" spans="1:7" ht="15">
      <c r="A14" s="17"/>
      <c r="B14" s="21"/>
      <c r="C14" s="21"/>
      <c r="D14" s="21"/>
      <c r="E14" s="21"/>
      <c r="F14" s="21"/>
      <c r="G14" s="21"/>
    </row>
    <row r="15" spans="1:7" ht="15">
      <c r="A15" s="17"/>
      <c r="B15" s="21"/>
      <c r="C15" s="21"/>
      <c r="D15" s="21"/>
      <c r="E15" s="21"/>
      <c r="F15" s="21"/>
      <c r="G15" s="21"/>
    </row>
    <row r="16" spans="1:7" ht="15">
      <c r="A16" s="17"/>
      <c r="B16" s="21"/>
      <c r="C16" s="21"/>
      <c r="D16" s="21"/>
      <c r="E16" s="21"/>
      <c r="F16" s="21"/>
      <c r="G16" s="21"/>
    </row>
    <row r="17" spans="1:7" ht="15">
      <c r="A17" s="32"/>
      <c r="B17" s="21"/>
      <c r="C17" s="21"/>
      <c r="D17" s="21"/>
      <c r="E17" s="21"/>
      <c r="F17" s="21"/>
      <c r="G17" s="21"/>
    </row>
    <row r="18" spans="1:7" ht="15">
      <c r="A18" s="17"/>
      <c r="B18" s="21"/>
      <c r="C18" s="21"/>
      <c r="D18" s="21"/>
      <c r="E18" s="21"/>
      <c r="F18" s="21"/>
      <c r="G18" s="21"/>
    </row>
    <row r="19" spans="1:7" ht="15">
      <c r="A19" s="17"/>
      <c r="B19" s="21"/>
      <c r="C19" s="21"/>
      <c r="D19" s="21"/>
      <c r="E19" s="21"/>
      <c r="F19" s="21"/>
      <c r="G19" s="21"/>
    </row>
    <row r="20" spans="1:7" ht="15">
      <c r="A20" s="17"/>
      <c r="B20" s="21"/>
      <c r="C20" s="21"/>
      <c r="D20" s="21"/>
      <c r="E20" s="21"/>
      <c r="F20" s="21"/>
      <c r="G20" s="21"/>
    </row>
    <row r="21" spans="1:7" ht="15">
      <c r="A21" s="17"/>
      <c r="B21" s="21"/>
      <c r="C21" s="21"/>
      <c r="D21" s="21"/>
      <c r="E21" s="21"/>
      <c r="F21" s="21"/>
      <c r="G21" s="21"/>
    </row>
    <row r="22" spans="1:7" ht="15">
      <c r="A22" s="17"/>
      <c r="B22" s="21"/>
      <c r="C22" s="21"/>
      <c r="D22" s="21"/>
      <c r="E22" s="21"/>
      <c r="F22" s="21"/>
      <c r="G22" s="21"/>
    </row>
    <row r="23" spans="1:7" ht="15">
      <c r="A23" s="17"/>
      <c r="B23" s="21"/>
      <c r="C23" s="21"/>
      <c r="D23" s="21"/>
      <c r="E23" s="21"/>
      <c r="F23" s="21"/>
      <c r="G23" s="21"/>
    </row>
    <row r="24" spans="1:7" ht="15">
      <c r="A24" s="17"/>
      <c r="B24" s="21"/>
      <c r="C24" s="21"/>
      <c r="D24" s="21"/>
      <c r="E24" s="21"/>
      <c r="F24" s="21"/>
      <c r="G24" s="21"/>
    </row>
    <row r="25" spans="1:7" ht="15">
      <c r="A25" s="17"/>
      <c r="B25" s="21"/>
      <c r="C25" s="21"/>
      <c r="D25" s="21"/>
      <c r="E25" s="21"/>
      <c r="F25" s="21"/>
      <c r="G25" s="21"/>
    </row>
    <row r="26" spans="1:7" ht="15">
      <c r="A26" s="17"/>
      <c r="B26" s="21"/>
      <c r="C26" s="21"/>
      <c r="D26" s="21"/>
      <c r="E26" s="21"/>
      <c r="F26" s="21"/>
      <c r="G26" s="21"/>
    </row>
    <row r="27" spans="1:7" ht="15">
      <c r="A27" s="17"/>
      <c r="B27" s="21"/>
      <c r="C27" s="21"/>
      <c r="D27" s="21"/>
      <c r="E27" s="21"/>
      <c r="F27" s="21"/>
      <c r="G27" s="21"/>
    </row>
    <row r="28" spans="1:7" ht="15">
      <c r="A28" s="17"/>
      <c r="B28" s="21"/>
      <c r="C28" s="21"/>
      <c r="D28" s="21"/>
      <c r="E28" s="21"/>
      <c r="F28" s="21"/>
      <c r="G28" s="21"/>
    </row>
    <row r="29" spans="1:7" ht="15">
      <c r="A29" s="17"/>
      <c r="B29" s="21"/>
      <c r="C29" s="21"/>
      <c r="D29" s="21"/>
      <c r="E29" s="21"/>
      <c r="F29" s="21"/>
      <c r="G29" s="21"/>
    </row>
    <row r="30" spans="1:7" ht="15">
      <c r="A30" s="17"/>
      <c r="B30" s="21"/>
      <c r="C30" s="21"/>
      <c r="D30" s="21"/>
      <c r="E30" s="21"/>
      <c r="F30" s="21"/>
      <c r="G30" s="21"/>
    </row>
    <row r="31" spans="1:7" ht="15">
      <c r="A31" s="17"/>
      <c r="B31" s="21"/>
      <c r="C31" s="21"/>
      <c r="D31" s="21"/>
      <c r="E31" s="21"/>
      <c r="F31" s="21"/>
      <c r="G31" s="21"/>
    </row>
    <row r="32" spans="1:7" ht="15">
      <c r="A32" s="17"/>
      <c r="B32" s="21"/>
      <c r="C32" s="21"/>
      <c r="D32" s="21"/>
      <c r="E32" s="21"/>
      <c r="F32" s="21"/>
      <c r="G32" s="21"/>
    </row>
    <row r="33" spans="1:7" ht="15">
      <c r="A33" s="17"/>
      <c r="B33" s="21"/>
      <c r="C33" s="21"/>
      <c r="D33" s="21"/>
      <c r="E33" s="21"/>
      <c r="F33" s="21"/>
      <c r="G33" s="21"/>
    </row>
    <row r="34" spans="1:7" ht="15">
      <c r="A34" s="17"/>
      <c r="B34" s="21"/>
      <c r="C34" s="21"/>
      <c r="D34" s="21"/>
      <c r="E34" s="21"/>
      <c r="F34" s="21"/>
      <c r="G34" s="21"/>
    </row>
    <row r="35" spans="1:7" ht="15">
      <c r="A35" s="17"/>
      <c r="B35" s="21"/>
      <c r="C35" s="21"/>
      <c r="D35" s="21"/>
      <c r="E35" s="21"/>
      <c r="F35" s="21"/>
      <c r="G35" s="21"/>
    </row>
    <row r="36" ht="15">
      <c r="A36" s="17"/>
    </row>
    <row r="37" ht="15">
      <c r="A37" s="17"/>
    </row>
    <row r="38" ht="15">
      <c r="A38" s="17"/>
    </row>
    <row r="39" ht="15">
      <c r="A39" s="17"/>
    </row>
    <row r="40" ht="15">
      <c r="A40" s="17"/>
    </row>
    <row r="41" ht="15">
      <c r="A41" s="17"/>
    </row>
    <row r="42" ht="15">
      <c r="A42" s="17"/>
    </row>
    <row r="43" ht="15">
      <c r="A43" s="17"/>
    </row>
  </sheetData>
  <sheetProtection algorithmName="SHA-512" hashValue="sryfo2F21KQB1FEA8ru5NT88gt6FuhTO4OoDvyUviOsDEdcXHDB4favKSOhKY1zoN71I+xPHdQmHz3mOqcDPtw==" saltValue="bLhiX8m1K62CVvRQUDmKFw==" spinCount="100000" sheet="1" objects="1" scenarios="1"/>
  <mergeCells count="1">
    <mergeCell ref="A1:I1"/>
  </mergeCells>
  <printOptions/>
  <pageMargins left="0.7086614173228347" right="0.7086614173228347" top="0.7874015748031497" bottom="0.7874015748031497"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8FD3-88E8-4B86-A8C6-71D69666AB05}">
  <dimension ref="A1:I35"/>
  <sheetViews>
    <sheetView workbookViewId="0" topLeftCell="A1">
      <selection activeCell="E35" sqref="E35"/>
    </sheetView>
  </sheetViews>
  <sheetFormatPr defaultColWidth="9.140625" defaultRowHeight="15"/>
  <cols>
    <col min="1" max="1" width="77.7109375" style="0" customWidth="1"/>
    <col min="2" max="4" width="9.7109375" style="0" customWidth="1"/>
    <col min="5" max="9" width="19.7109375" style="0" customWidth="1"/>
    <col min="10" max="10" width="9.140625" style="0" customWidth="1"/>
  </cols>
  <sheetData>
    <row r="1" spans="1:9" ht="30" customHeight="1" thickBot="1">
      <c r="A1" s="135" t="s">
        <v>20</v>
      </c>
      <c r="B1" s="135"/>
      <c r="C1" s="135"/>
      <c r="D1" s="135"/>
      <c r="E1" s="135"/>
      <c r="F1" s="135"/>
      <c r="G1" s="135"/>
      <c r="H1" s="135"/>
      <c r="I1" s="135"/>
    </row>
    <row r="2" spans="1:8" ht="51" customHeight="1" thickBot="1">
      <c r="A2" s="6" t="s">
        <v>7</v>
      </c>
      <c r="B2" s="107" t="s">
        <v>2</v>
      </c>
      <c r="C2" s="8" t="s">
        <v>4</v>
      </c>
      <c r="D2" s="8" t="s">
        <v>3</v>
      </c>
      <c r="E2" s="34" t="s">
        <v>15</v>
      </c>
      <c r="F2" s="89" t="s">
        <v>16</v>
      </c>
      <c r="G2" s="92" t="s">
        <v>49</v>
      </c>
      <c r="H2" s="90" t="s">
        <v>48</v>
      </c>
    </row>
    <row r="3" spans="1:8" ht="31.5" customHeight="1">
      <c r="A3" s="36" t="s">
        <v>37</v>
      </c>
      <c r="B3" s="15" t="s">
        <v>13</v>
      </c>
      <c r="C3" s="15">
        <v>1</v>
      </c>
      <c r="D3" s="15">
        <v>5</v>
      </c>
      <c r="E3" s="112">
        <v>0</v>
      </c>
      <c r="F3" s="85">
        <f>E3*D3</f>
        <v>0</v>
      </c>
      <c r="G3" s="85">
        <f>F3*0.21</f>
        <v>0</v>
      </c>
      <c r="H3" s="40">
        <f>(F3*1.21)</f>
        <v>0</v>
      </c>
    </row>
    <row r="4" spans="1:8" ht="33.75" customHeight="1">
      <c r="A4" s="10" t="s">
        <v>38</v>
      </c>
      <c r="B4" s="9" t="s">
        <v>13</v>
      </c>
      <c r="C4" s="9">
        <v>1</v>
      </c>
      <c r="D4" s="9">
        <v>2</v>
      </c>
      <c r="E4" s="112">
        <v>0</v>
      </c>
      <c r="F4" s="86">
        <f>(D4*E4)</f>
        <v>0</v>
      </c>
      <c r="G4" s="86">
        <f>F4*0.21</f>
        <v>0</v>
      </c>
      <c r="H4" s="41">
        <f aca="true" t="shared" si="0" ref="H4:H6">(F4*1.21)</f>
        <v>0</v>
      </c>
    </row>
    <row r="5" spans="1:8" ht="48.75" customHeight="1">
      <c r="A5" s="101" t="s">
        <v>41</v>
      </c>
      <c r="B5" s="11" t="s">
        <v>13</v>
      </c>
      <c r="C5" s="11">
        <v>1</v>
      </c>
      <c r="D5" s="11">
        <v>2</v>
      </c>
      <c r="E5" s="132">
        <v>0</v>
      </c>
      <c r="F5" s="86">
        <f>(D5*E5)</f>
        <v>0</v>
      </c>
      <c r="G5" s="86">
        <f>F5*0.21</f>
        <v>0</v>
      </c>
      <c r="H5" s="41">
        <f t="shared" si="0"/>
        <v>0</v>
      </c>
    </row>
    <row r="6" spans="1:8" ht="48.75" customHeight="1" thickBot="1">
      <c r="A6" s="133" t="s">
        <v>52</v>
      </c>
      <c r="B6" s="20" t="s">
        <v>13</v>
      </c>
      <c r="C6" s="20">
        <v>1</v>
      </c>
      <c r="D6" s="20">
        <v>2</v>
      </c>
      <c r="E6" s="131">
        <v>0</v>
      </c>
      <c r="F6" s="87">
        <f>(D6*E6)</f>
        <v>0</v>
      </c>
      <c r="G6" s="88">
        <f>F6*0.21</f>
        <v>0</v>
      </c>
      <c r="H6" s="42">
        <f t="shared" si="0"/>
        <v>0</v>
      </c>
    </row>
    <row r="7" spans="1:8" ht="15.75" hidden="1" thickBot="1">
      <c r="A7" s="120"/>
      <c r="B7" s="118"/>
      <c r="C7" s="118"/>
      <c r="D7" s="118"/>
      <c r="E7" s="39"/>
      <c r="F7" s="121"/>
      <c r="G7" s="121"/>
      <c r="H7" s="122"/>
    </row>
    <row r="8" spans="1:8" ht="15.75" hidden="1" thickBot="1">
      <c r="A8" s="120"/>
      <c r="B8" s="118"/>
      <c r="C8" s="118"/>
      <c r="D8" s="118"/>
      <c r="E8" s="39"/>
      <c r="F8" s="121"/>
      <c r="G8" s="121"/>
      <c r="H8" s="122"/>
    </row>
    <row r="9" spans="1:8" ht="15.75" hidden="1" thickBot="1">
      <c r="A9" s="120"/>
      <c r="B9" s="118"/>
      <c r="C9" s="118"/>
      <c r="D9" s="118"/>
      <c r="E9" s="39"/>
      <c r="F9" s="121"/>
      <c r="G9" s="121"/>
      <c r="H9" s="122"/>
    </row>
    <row r="10" spans="1:8" ht="21.75" customHeight="1" thickBot="1">
      <c r="A10" s="62" t="s">
        <v>6</v>
      </c>
      <c r="B10" s="14"/>
      <c r="C10" s="14"/>
      <c r="D10" s="7"/>
      <c r="E10" s="45">
        <f>SUM(E3:E6)</f>
        <v>0</v>
      </c>
      <c r="F10" s="45">
        <f>SUM(F3:F6)</f>
        <v>0</v>
      </c>
      <c r="G10" s="93">
        <f>SUM(G3:G6)</f>
        <v>0</v>
      </c>
      <c r="H10" s="91">
        <f>SUM(H3:H6)</f>
        <v>0</v>
      </c>
    </row>
    <row r="11" spans="2:9" ht="15">
      <c r="B11" s="3"/>
      <c r="C11" s="3"/>
      <c r="D11" s="3"/>
      <c r="E11" s="3"/>
      <c r="F11" s="3"/>
      <c r="G11" s="3"/>
      <c r="H11" s="3"/>
      <c r="I11" s="3"/>
    </row>
    <row r="12" spans="2:9" ht="15">
      <c r="B12" s="3"/>
      <c r="C12" s="3"/>
      <c r="D12" s="3"/>
      <c r="E12" s="3"/>
      <c r="F12" s="3"/>
      <c r="G12" s="3"/>
      <c r="H12" s="3"/>
      <c r="I12" s="3"/>
    </row>
    <row r="13" spans="2:9" ht="15">
      <c r="B13" s="3"/>
      <c r="C13" s="3"/>
      <c r="D13" s="3"/>
      <c r="E13" s="3"/>
      <c r="F13" s="3"/>
      <c r="G13" s="3"/>
      <c r="H13" s="3"/>
      <c r="I13" s="3"/>
    </row>
    <row r="14" spans="2:9" ht="15">
      <c r="B14" s="3"/>
      <c r="C14" s="3"/>
      <c r="D14" s="3"/>
      <c r="E14" s="3"/>
      <c r="F14" s="3"/>
      <c r="G14" s="3"/>
      <c r="H14" s="3"/>
      <c r="I14" s="3"/>
    </row>
    <row r="15" spans="2:9" ht="15">
      <c r="B15" s="3"/>
      <c r="C15" s="3"/>
      <c r="D15" s="3"/>
      <c r="E15" s="3"/>
      <c r="F15" s="3"/>
      <c r="G15" s="3"/>
      <c r="H15" s="3"/>
      <c r="I15" s="3"/>
    </row>
    <row r="16" spans="2:9" ht="15">
      <c r="B16" s="3"/>
      <c r="C16" s="3"/>
      <c r="D16" s="3"/>
      <c r="E16" s="3"/>
      <c r="F16" s="3"/>
      <c r="G16" s="3"/>
      <c r="H16" s="3"/>
      <c r="I16" s="3"/>
    </row>
    <row r="17" spans="2:9" ht="15">
      <c r="B17" s="3"/>
      <c r="C17" s="3"/>
      <c r="D17" s="3"/>
      <c r="E17" s="3"/>
      <c r="F17" s="3"/>
      <c r="G17" s="3"/>
      <c r="H17" s="3"/>
      <c r="I17" s="3"/>
    </row>
    <row r="18" spans="2:9" ht="15">
      <c r="B18" s="3"/>
      <c r="C18" s="3"/>
      <c r="D18" s="3"/>
      <c r="E18" s="3"/>
      <c r="F18" s="3"/>
      <c r="G18" s="3"/>
      <c r="H18" s="3"/>
      <c r="I18" s="3"/>
    </row>
    <row r="19" spans="2:9" ht="15">
      <c r="B19" s="3"/>
      <c r="C19" s="3"/>
      <c r="D19" s="3"/>
      <c r="E19" s="3"/>
      <c r="F19" s="3"/>
      <c r="G19" s="3"/>
      <c r="H19" s="3"/>
      <c r="I19" s="3"/>
    </row>
    <row r="20" spans="2:9" ht="15">
      <c r="B20" s="3"/>
      <c r="C20" s="3"/>
      <c r="D20" s="3"/>
      <c r="E20" s="3"/>
      <c r="F20" s="3"/>
      <c r="G20" s="3"/>
      <c r="H20" s="3"/>
      <c r="I20" s="3"/>
    </row>
    <row r="21" spans="2:9" ht="15">
      <c r="B21" s="3"/>
      <c r="C21" s="3"/>
      <c r="D21" s="3"/>
      <c r="E21" s="3"/>
      <c r="F21" s="3"/>
      <c r="G21" s="3"/>
      <c r="H21" s="3"/>
      <c r="I21" s="3"/>
    </row>
    <row r="22" spans="2:9" ht="15">
      <c r="B22" s="3"/>
      <c r="C22" s="3"/>
      <c r="D22" s="3"/>
      <c r="E22" s="3"/>
      <c r="F22" s="3"/>
      <c r="G22" s="3"/>
      <c r="H22" s="3"/>
      <c r="I22" s="3"/>
    </row>
    <row r="23" spans="2:9" ht="15">
      <c r="B23" s="3"/>
      <c r="C23" s="3"/>
      <c r="D23" s="3"/>
      <c r="E23" s="3"/>
      <c r="F23" s="3"/>
      <c r="G23" s="3"/>
      <c r="H23" s="3"/>
      <c r="I23" s="3"/>
    </row>
    <row r="24" spans="2:9" ht="15">
      <c r="B24" s="3"/>
      <c r="C24" s="3"/>
      <c r="D24" s="3"/>
      <c r="E24" s="3"/>
      <c r="F24" s="3"/>
      <c r="G24" s="3"/>
      <c r="H24" s="3"/>
      <c r="I24" s="3"/>
    </row>
    <row r="25" spans="2:9" ht="15">
      <c r="B25" s="3"/>
      <c r="C25" s="3"/>
      <c r="D25" s="3"/>
      <c r="E25" s="3"/>
      <c r="F25" s="3"/>
      <c r="G25" s="3"/>
      <c r="H25" s="3"/>
      <c r="I25" s="3"/>
    </row>
    <row r="26" spans="2:9" ht="15">
      <c r="B26" s="3"/>
      <c r="C26" s="3"/>
      <c r="D26" s="3"/>
      <c r="E26" s="3"/>
      <c r="F26" s="3"/>
      <c r="G26" s="3"/>
      <c r="H26" s="3"/>
      <c r="I26" s="3"/>
    </row>
    <row r="27" spans="2:9" ht="15">
      <c r="B27" s="3"/>
      <c r="C27" s="3"/>
      <c r="D27" s="3"/>
      <c r="E27" s="3"/>
      <c r="F27" s="3"/>
      <c r="G27" s="3"/>
      <c r="H27" s="3"/>
      <c r="I27" s="3"/>
    </row>
    <row r="28" spans="2:9" ht="15">
      <c r="B28" s="3"/>
      <c r="C28" s="3"/>
      <c r="D28" s="3"/>
      <c r="E28" s="3"/>
      <c r="F28" s="3"/>
      <c r="G28" s="3"/>
      <c r="H28" s="3"/>
      <c r="I28" s="3"/>
    </row>
    <row r="29" spans="2:9" ht="15">
      <c r="B29" s="3"/>
      <c r="C29" s="3"/>
      <c r="D29" s="3"/>
      <c r="E29" s="3"/>
      <c r="F29" s="3"/>
      <c r="G29" s="3"/>
      <c r="H29" s="3"/>
      <c r="I29" s="3"/>
    </row>
    <row r="30" spans="2:9" ht="15">
      <c r="B30" s="3"/>
      <c r="C30" s="3"/>
      <c r="D30" s="3"/>
      <c r="E30" s="3"/>
      <c r="F30" s="3"/>
      <c r="G30" s="3"/>
      <c r="H30" s="3"/>
      <c r="I30" s="3"/>
    </row>
    <row r="31" spans="2:9" ht="15">
      <c r="B31" s="3"/>
      <c r="C31" s="3"/>
      <c r="D31" s="3"/>
      <c r="E31" s="3"/>
      <c r="F31" s="3"/>
      <c r="G31" s="3"/>
      <c r="H31" s="3"/>
      <c r="I31" s="3"/>
    </row>
    <row r="32" spans="2:9" ht="15">
      <c r="B32" s="3"/>
      <c r="C32" s="3"/>
      <c r="D32" s="3"/>
      <c r="E32" s="3"/>
      <c r="F32" s="3"/>
      <c r="G32" s="3"/>
      <c r="H32" s="3"/>
      <c r="I32" s="3"/>
    </row>
    <row r="33" spans="2:9" ht="15">
      <c r="B33" s="3"/>
      <c r="C33" s="3"/>
      <c r="D33" s="3"/>
      <c r="E33" s="3"/>
      <c r="F33" s="3"/>
      <c r="G33" s="3"/>
      <c r="H33" s="3"/>
      <c r="I33" s="3"/>
    </row>
    <row r="34" spans="2:9" ht="15">
      <c r="B34" s="3"/>
      <c r="C34" s="3"/>
      <c r="D34" s="3"/>
      <c r="E34" s="3"/>
      <c r="F34" s="3"/>
      <c r="G34" s="3"/>
      <c r="H34" s="3"/>
      <c r="I34" s="3"/>
    </row>
    <row r="35" spans="2:9" ht="15">
      <c r="B35" s="3"/>
      <c r="C35" s="3"/>
      <c r="D35" s="3"/>
      <c r="E35" s="3"/>
      <c r="F35" s="3"/>
      <c r="G35" s="3"/>
      <c r="H35" s="3"/>
      <c r="I35" s="3"/>
    </row>
  </sheetData>
  <sheetProtection algorithmName="SHA-512" hashValue="wqPIRDNlFIJvegnh/MjIYFGfHxoiDF6BGlMqmojWNDz/0y8yoOFVjklbU3g6r4pR9hrJfiT9FXTN858LHrAfaw==" saltValue="+mZGWj71a8gRwkU2wkb4ig==" spinCount="100000" sheet="1" objects="1" scenarios="1"/>
  <mergeCells count="1">
    <mergeCell ref="A1:I1"/>
  </mergeCells>
  <printOptions/>
  <pageMargins left="0.25" right="0.25" top="0.75" bottom="0.75" header="0.3" footer="0.3"/>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tabSelected="1" workbookViewId="0" topLeftCell="A1">
      <selection activeCell="D3" sqref="D3"/>
    </sheetView>
  </sheetViews>
  <sheetFormatPr defaultColWidth="9.140625" defaultRowHeight="15"/>
  <cols>
    <col min="1" max="1" width="77.7109375" style="0" customWidth="1"/>
    <col min="2" max="4" width="9.7109375" style="0" customWidth="1"/>
    <col min="5" max="7" width="19.7109375" style="0" customWidth="1"/>
    <col min="8" max="8" width="19.7109375" style="18" customWidth="1"/>
    <col min="9" max="9" width="15.8515625" style="0" bestFit="1" customWidth="1"/>
  </cols>
  <sheetData>
    <row r="1" spans="1:9" s="31" customFormat="1" ht="30" customHeight="1" thickBot="1">
      <c r="A1" s="135" t="s">
        <v>21</v>
      </c>
      <c r="B1" s="135"/>
      <c r="C1" s="135"/>
      <c r="D1" s="135"/>
      <c r="E1" s="135"/>
      <c r="F1" s="135"/>
      <c r="G1" s="135"/>
      <c r="H1" s="135"/>
      <c r="I1" s="135"/>
    </row>
    <row r="2" spans="1:8" ht="51" customHeight="1" thickBot="1">
      <c r="A2" s="6" t="s">
        <v>1</v>
      </c>
      <c r="B2" s="7" t="s">
        <v>2</v>
      </c>
      <c r="C2" s="8" t="s">
        <v>4</v>
      </c>
      <c r="D2" s="8" t="s">
        <v>3</v>
      </c>
      <c r="E2" s="34" t="s">
        <v>15</v>
      </c>
      <c r="F2" s="84" t="s">
        <v>16</v>
      </c>
      <c r="G2" s="84" t="s">
        <v>49</v>
      </c>
      <c r="H2" s="5" t="s">
        <v>48</v>
      </c>
    </row>
    <row r="3" spans="1:8" ht="55.5" customHeight="1" thickBot="1">
      <c r="A3" s="33" t="s">
        <v>39</v>
      </c>
      <c r="B3" s="15" t="s">
        <v>13</v>
      </c>
      <c r="C3" s="15">
        <v>1</v>
      </c>
      <c r="D3" s="15">
        <v>3</v>
      </c>
      <c r="E3" s="123">
        <v>0</v>
      </c>
      <c r="F3" s="94">
        <f>E3*D3</f>
        <v>0</v>
      </c>
      <c r="G3" s="94">
        <f>F3*0.21</f>
        <v>0</v>
      </c>
      <c r="H3" s="95">
        <f>(F3*1.21)</f>
        <v>0</v>
      </c>
    </row>
    <row r="4" spans="1:8" ht="55.5" customHeight="1" hidden="1">
      <c r="A4" s="33"/>
      <c r="B4" s="15"/>
      <c r="C4" s="15"/>
      <c r="D4" s="15"/>
      <c r="E4" s="124"/>
      <c r="F4" s="94"/>
      <c r="G4" s="94"/>
      <c r="H4" s="95"/>
    </row>
    <row r="5" spans="1:8" ht="55.5" customHeight="1" hidden="1">
      <c r="A5" s="10"/>
      <c r="B5" s="11"/>
      <c r="C5" s="11"/>
      <c r="D5" s="11"/>
      <c r="E5" s="125"/>
      <c r="F5" s="103"/>
      <c r="G5" s="103"/>
      <c r="H5" s="41"/>
    </row>
    <row r="6" spans="1:8" ht="55.5" customHeight="1" hidden="1">
      <c r="A6" s="10"/>
      <c r="B6" s="11"/>
      <c r="C6" s="11"/>
      <c r="D6" s="11"/>
      <c r="E6" s="125"/>
      <c r="F6" s="103"/>
      <c r="G6" s="103"/>
      <c r="H6" s="41"/>
    </row>
    <row r="7" spans="1:8" ht="55.5" customHeight="1" hidden="1">
      <c r="A7" s="10"/>
      <c r="B7" s="11"/>
      <c r="C7" s="11"/>
      <c r="D7" s="11"/>
      <c r="E7" s="125"/>
      <c r="F7" s="103"/>
      <c r="G7" s="103"/>
      <c r="H7" s="41"/>
    </row>
    <row r="8" spans="1:8" ht="55.5" customHeight="1" hidden="1">
      <c r="A8" s="10"/>
      <c r="B8" s="11"/>
      <c r="C8" s="11"/>
      <c r="D8" s="11"/>
      <c r="E8" s="125"/>
      <c r="F8" s="103"/>
      <c r="G8" s="103"/>
      <c r="H8" s="41"/>
    </row>
    <row r="9" spans="1:8" ht="55.5" customHeight="1" hidden="1">
      <c r="A9" s="10"/>
      <c r="B9" s="11"/>
      <c r="C9" s="11"/>
      <c r="D9" s="11"/>
      <c r="E9" s="125"/>
      <c r="F9" s="103"/>
      <c r="G9" s="103"/>
      <c r="H9" s="41"/>
    </row>
    <row r="10" spans="1:8" ht="55.5" customHeight="1" hidden="1" thickBot="1">
      <c r="A10" s="106"/>
      <c r="B10" s="13"/>
      <c r="C10" s="13"/>
      <c r="D10" s="13"/>
      <c r="E10" s="126"/>
      <c r="F10" s="105"/>
      <c r="G10" s="105"/>
      <c r="H10" s="42"/>
    </row>
    <row r="11" spans="1:8" ht="21" customHeight="1" thickBot="1">
      <c r="A11" s="54" t="s">
        <v>6</v>
      </c>
      <c r="B11" s="63"/>
      <c r="C11" s="63"/>
      <c r="D11" s="53"/>
      <c r="E11" s="48">
        <f>SUM(E3:E3)</f>
        <v>0</v>
      </c>
      <c r="F11" s="43">
        <f>SUM(F3:F3)</f>
        <v>0</v>
      </c>
      <c r="G11" s="46">
        <f>G3</f>
        <v>0</v>
      </c>
      <c r="H11" s="47">
        <f>H3</f>
        <v>0</v>
      </c>
    </row>
    <row r="12" spans="1:8" ht="15">
      <c r="A12" s="4"/>
      <c r="B12" s="3"/>
      <c r="C12" s="3"/>
      <c r="D12" s="3"/>
      <c r="E12" s="3"/>
      <c r="F12" s="3"/>
      <c r="G12" s="3"/>
      <c r="H12" s="64"/>
    </row>
    <row r="13" spans="2:8" ht="15">
      <c r="B13" s="3"/>
      <c r="C13" s="3"/>
      <c r="D13" s="3"/>
      <c r="E13" s="3"/>
      <c r="F13" s="3"/>
      <c r="G13" s="3"/>
      <c r="H13"/>
    </row>
    <row r="14" spans="2:8" ht="15">
      <c r="B14" s="3"/>
      <c r="C14" s="3"/>
      <c r="D14" s="3"/>
      <c r="E14" s="3"/>
      <c r="F14" s="3"/>
      <c r="G14" s="3"/>
      <c r="H14"/>
    </row>
    <row r="15" spans="2:8" ht="15">
      <c r="B15" s="3"/>
      <c r="C15" s="3"/>
      <c r="D15" s="3"/>
      <c r="E15" s="3"/>
      <c r="F15" s="3"/>
      <c r="G15" s="3"/>
      <c r="H15"/>
    </row>
    <row r="16" spans="2:8" ht="15">
      <c r="B16" s="3"/>
      <c r="C16" s="3"/>
      <c r="D16" s="3"/>
      <c r="E16" s="3"/>
      <c r="F16" s="3"/>
      <c r="G16" s="3"/>
      <c r="H16"/>
    </row>
    <row r="17" spans="2:8" ht="15">
      <c r="B17" s="3"/>
      <c r="C17" s="3"/>
      <c r="D17" s="3"/>
      <c r="E17" s="3"/>
      <c r="F17" s="3"/>
      <c r="G17" s="3"/>
      <c r="H17"/>
    </row>
    <row r="18" spans="2:8" ht="15">
      <c r="B18" s="3"/>
      <c r="C18" s="3"/>
      <c r="D18" s="3"/>
      <c r="E18" s="3"/>
      <c r="F18" s="3"/>
      <c r="G18" s="3"/>
      <c r="H18"/>
    </row>
    <row r="19" spans="2:8" ht="15">
      <c r="B19" s="3"/>
      <c r="C19" s="3"/>
      <c r="D19" s="3"/>
      <c r="E19" s="3"/>
      <c r="F19" s="3"/>
      <c r="G19" s="3"/>
      <c r="H19"/>
    </row>
    <row r="20" spans="1:8" ht="15">
      <c r="A20" s="2"/>
      <c r="B20" s="3"/>
      <c r="C20" s="3"/>
      <c r="D20" s="3"/>
      <c r="E20" s="3"/>
      <c r="F20" s="3"/>
      <c r="G20" s="3"/>
      <c r="H20" s="1"/>
    </row>
    <row r="21" spans="2:8" ht="15">
      <c r="B21" s="3"/>
      <c r="C21" s="3"/>
      <c r="D21" s="3"/>
      <c r="E21" s="3"/>
      <c r="F21" s="3"/>
      <c r="G21" s="3"/>
      <c r="H21"/>
    </row>
    <row r="22" spans="2:8" ht="15">
      <c r="B22" s="3"/>
      <c r="C22" s="3"/>
      <c r="D22" s="3"/>
      <c r="E22" s="3"/>
      <c r="F22" s="3"/>
      <c r="G22" s="3"/>
      <c r="H22"/>
    </row>
    <row r="23" spans="2:8" ht="15">
      <c r="B23" s="3"/>
      <c r="C23" s="3"/>
      <c r="D23" s="3"/>
      <c r="E23" s="3"/>
      <c r="F23" s="3"/>
      <c r="G23" s="3"/>
      <c r="H23"/>
    </row>
    <row r="24" spans="2:8" ht="15">
      <c r="B24" s="3"/>
      <c r="C24" s="3"/>
      <c r="D24" s="3"/>
      <c r="E24" s="3"/>
      <c r="F24" s="3"/>
      <c r="G24" s="3"/>
      <c r="H24"/>
    </row>
    <row r="25" spans="2:8" ht="15">
      <c r="B25" s="3"/>
      <c r="C25" s="3"/>
      <c r="D25" s="3"/>
      <c r="E25" s="3"/>
      <c r="F25" s="3"/>
      <c r="G25" s="3"/>
      <c r="H25"/>
    </row>
    <row r="26" spans="1:8" ht="15">
      <c r="A26" s="2"/>
      <c r="B26" s="3"/>
      <c r="C26" s="3"/>
      <c r="D26" s="3"/>
      <c r="E26" s="3"/>
      <c r="F26" s="3"/>
      <c r="G26" s="3"/>
      <c r="H26" s="1"/>
    </row>
    <row r="27" spans="1:8" ht="15">
      <c r="A27" s="2"/>
      <c r="B27" s="3"/>
      <c r="C27" s="3"/>
      <c r="D27" s="3"/>
      <c r="E27" s="3"/>
      <c r="F27" s="3"/>
      <c r="G27" s="3"/>
      <c r="H27" s="1"/>
    </row>
    <row r="28" spans="1:8" ht="15">
      <c r="A28" s="2"/>
      <c r="B28" s="3"/>
      <c r="C28" s="3"/>
      <c r="D28" s="3"/>
      <c r="E28" s="3"/>
      <c r="F28" s="3"/>
      <c r="G28" s="3"/>
      <c r="H28" s="1"/>
    </row>
    <row r="29" spans="1:8" ht="15">
      <c r="A29" s="2"/>
      <c r="B29" s="3"/>
      <c r="C29" s="3"/>
      <c r="D29" s="3"/>
      <c r="E29" s="3"/>
      <c r="F29" s="3"/>
      <c r="G29" s="3"/>
      <c r="H29" s="2"/>
    </row>
    <row r="30" spans="1:8" ht="15">
      <c r="A30" s="2"/>
      <c r="B30" s="3"/>
      <c r="C30" s="3"/>
      <c r="D30" s="3"/>
      <c r="E30" s="3"/>
      <c r="F30" s="3"/>
      <c r="G30" s="3"/>
      <c r="H30" s="2"/>
    </row>
    <row r="31" spans="1:8" ht="15">
      <c r="A31" s="2"/>
      <c r="B31" s="3"/>
      <c r="C31" s="3"/>
      <c r="D31" s="3"/>
      <c r="E31" s="3"/>
      <c r="F31" s="3"/>
      <c r="G31" s="3"/>
      <c r="H31" s="2"/>
    </row>
    <row r="32" spans="1:8" ht="15">
      <c r="A32" s="2"/>
      <c r="B32" s="3"/>
      <c r="C32" s="3"/>
      <c r="D32" s="3"/>
      <c r="E32" s="3"/>
      <c r="F32" s="3"/>
      <c r="G32" s="3"/>
      <c r="H32" s="2"/>
    </row>
    <row r="33" spans="2:8" ht="15">
      <c r="B33" s="3"/>
      <c r="C33" s="3"/>
      <c r="D33" s="3"/>
      <c r="E33" s="3"/>
      <c r="F33" s="3"/>
      <c r="G33" s="3"/>
      <c r="H33"/>
    </row>
    <row r="34" ht="15">
      <c r="H34"/>
    </row>
    <row r="35" ht="15">
      <c r="H35"/>
    </row>
    <row r="36" ht="15">
      <c r="H36"/>
    </row>
    <row r="37" ht="15">
      <c r="H37"/>
    </row>
    <row r="38" ht="15">
      <c r="H38"/>
    </row>
    <row r="39" ht="15">
      <c r="H39"/>
    </row>
    <row r="40" ht="15">
      <c r="H40"/>
    </row>
    <row r="41" ht="15">
      <c r="H41"/>
    </row>
    <row r="42" ht="15">
      <c r="H42"/>
    </row>
    <row r="43" ht="15">
      <c r="H43"/>
    </row>
    <row r="44" ht="15">
      <c r="H44"/>
    </row>
    <row r="45" ht="15">
      <c r="H45"/>
    </row>
    <row r="46" ht="15">
      <c r="H46"/>
    </row>
    <row r="47" ht="15">
      <c r="H47"/>
    </row>
  </sheetData>
  <sheetProtection algorithmName="SHA-512" hashValue="7O2lukk/6F6a4AB76BH3917JQJcHCmmOS7vni6jjtwQo9//rLEAlmbZHl7TdsuiqXxj0fg41LQR87OcVOm/92w==" saltValue="2cKa5frhc3+xVR3WDsleXQ==" spinCount="100000" sheet="1" objects="1" scenarios="1"/>
  <mergeCells count="1">
    <mergeCell ref="A1:I1"/>
  </mergeCells>
  <printOptions/>
  <pageMargins left="0.7086614173228347" right="0.7086614173228347" top="0.3937007874015748" bottom="0.3937007874015748" header="0.31496062992125984" footer="0.31496062992125984"/>
  <pageSetup horizontalDpi="600" verticalDpi="600" orientation="landscape" paperSize="9" scale="64"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95D5C-FD42-4C5F-BD5B-004E97567F63}">
  <dimension ref="A1:I10"/>
  <sheetViews>
    <sheetView workbookViewId="0" topLeftCell="A1">
      <selection activeCell="A11" sqref="A11"/>
    </sheetView>
  </sheetViews>
  <sheetFormatPr defaultColWidth="25.7109375" defaultRowHeight="15"/>
  <cols>
    <col min="1" max="1" width="77.7109375" style="69" customWidth="1"/>
    <col min="2" max="4" width="9.7109375" style="69" customWidth="1"/>
    <col min="5" max="8" width="19.7109375" style="69" customWidth="1"/>
    <col min="9" max="16384" width="25.7109375" style="69" customWidth="1"/>
  </cols>
  <sheetData>
    <row r="1" spans="1:9" s="108" customFormat="1" ht="30" customHeight="1" thickBot="1">
      <c r="A1" s="138" t="s">
        <v>22</v>
      </c>
      <c r="B1" s="138"/>
      <c r="C1" s="138"/>
      <c r="D1" s="138"/>
      <c r="E1" s="138"/>
      <c r="F1" s="138"/>
      <c r="G1" s="138"/>
      <c r="H1" s="138"/>
      <c r="I1" s="138"/>
    </row>
    <row r="2" spans="1:8" ht="62.25" customHeight="1" thickBot="1">
      <c r="A2" s="6" t="s">
        <v>1</v>
      </c>
      <c r="B2" s="7" t="s">
        <v>2</v>
      </c>
      <c r="C2" s="8" t="s">
        <v>4</v>
      </c>
      <c r="D2" s="8" t="s">
        <v>3</v>
      </c>
      <c r="E2" s="34" t="s">
        <v>15</v>
      </c>
      <c r="F2" s="84" t="s">
        <v>16</v>
      </c>
      <c r="G2" s="84" t="s">
        <v>49</v>
      </c>
      <c r="H2" s="5" t="s">
        <v>48</v>
      </c>
    </row>
    <row r="3" spans="1:8" ht="36.75" customHeight="1">
      <c r="A3" s="98" t="s">
        <v>40</v>
      </c>
      <c r="B3" s="99" t="s">
        <v>13</v>
      </c>
      <c r="C3" s="99">
        <v>1</v>
      </c>
      <c r="D3" s="99">
        <v>1</v>
      </c>
      <c r="E3" s="127">
        <v>0</v>
      </c>
      <c r="F3" s="100">
        <f aca="true" t="shared" si="0" ref="F3:F9">E3*D3</f>
        <v>0</v>
      </c>
      <c r="G3" s="100">
        <f>F3*0.21</f>
        <v>0</v>
      </c>
      <c r="H3" s="40">
        <f>(F3*1.21)</f>
        <v>0</v>
      </c>
    </row>
    <row r="4" spans="1:8" ht="69" customHeight="1">
      <c r="A4" s="101" t="s">
        <v>41</v>
      </c>
      <c r="B4" s="102" t="s">
        <v>13</v>
      </c>
      <c r="C4" s="102">
        <v>1</v>
      </c>
      <c r="D4" s="102">
        <v>1</v>
      </c>
      <c r="E4" s="128">
        <v>0</v>
      </c>
      <c r="F4" s="103">
        <f t="shared" si="0"/>
        <v>0</v>
      </c>
      <c r="G4" s="103">
        <f aca="true" t="shared" si="1" ref="G4:G9">F4*0.21</f>
        <v>0</v>
      </c>
      <c r="H4" s="41">
        <f aca="true" t="shared" si="2" ref="H4:H9">(F4*1.21)</f>
        <v>0</v>
      </c>
    </row>
    <row r="5" spans="1:8" ht="102.75" customHeight="1">
      <c r="A5" s="101" t="s">
        <v>45</v>
      </c>
      <c r="B5" s="102" t="s">
        <v>36</v>
      </c>
      <c r="C5" s="102">
        <v>20</v>
      </c>
      <c r="D5" s="102">
        <v>1</v>
      </c>
      <c r="E5" s="128">
        <v>0</v>
      </c>
      <c r="F5" s="103">
        <f t="shared" si="0"/>
        <v>0</v>
      </c>
      <c r="G5" s="103">
        <f t="shared" si="1"/>
        <v>0</v>
      </c>
      <c r="H5" s="41">
        <f t="shared" si="2"/>
        <v>0</v>
      </c>
    </row>
    <row r="6" spans="1:8" ht="36" customHeight="1">
      <c r="A6" s="101" t="s">
        <v>42</v>
      </c>
      <c r="B6" s="102" t="s">
        <v>36</v>
      </c>
      <c r="C6" s="102">
        <v>1</v>
      </c>
      <c r="D6" s="102">
        <v>2</v>
      </c>
      <c r="E6" s="128">
        <v>0</v>
      </c>
      <c r="F6" s="103">
        <f t="shared" si="0"/>
        <v>0</v>
      </c>
      <c r="G6" s="103">
        <f t="shared" si="1"/>
        <v>0</v>
      </c>
      <c r="H6" s="41">
        <f t="shared" si="2"/>
        <v>0</v>
      </c>
    </row>
    <row r="7" spans="1:8" ht="54" customHeight="1">
      <c r="A7" s="101" t="s">
        <v>43</v>
      </c>
      <c r="B7" s="102" t="s">
        <v>13</v>
      </c>
      <c r="C7" s="102">
        <v>1</v>
      </c>
      <c r="D7" s="102">
        <v>10</v>
      </c>
      <c r="E7" s="128">
        <v>0</v>
      </c>
      <c r="F7" s="103">
        <f t="shared" si="0"/>
        <v>0</v>
      </c>
      <c r="G7" s="103">
        <f t="shared" si="1"/>
        <v>0</v>
      </c>
      <c r="H7" s="41">
        <f t="shared" si="2"/>
        <v>0</v>
      </c>
    </row>
    <row r="8" spans="1:8" ht="64.5" customHeight="1">
      <c r="A8" s="101" t="s">
        <v>44</v>
      </c>
      <c r="B8" s="102" t="s">
        <v>13</v>
      </c>
      <c r="C8" s="102">
        <v>1</v>
      </c>
      <c r="D8" s="102">
        <v>5</v>
      </c>
      <c r="E8" s="128">
        <v>0</v>
      </c>
      <c r="F8" s="103">
        <f t="shared" si="0"/>
        <v>0</v>
      </c>
      <c r="G8" s="103">
        <f t="shared" si="1"/>
        <v>0</v>
      </c>
      <c r="H8" s="41">
        <f t="shared" si="2"/>
        <v>0</v>
      </c>
    </row>
    <row r="9" spans="1:8" ht="68.25" thickBot="1">
      <c r="A9" s="134" t="s">
        <v>53</v>
      </c>
      <c r="B9" s="104" t="s">
        <v>13</v>
      </c>
      <c r="C9" s="104">
        <v>1</v>
      </c>
      <c r="D9" s="104">
        <v>4</v>
      </c>
      <c r="E9" s="129">
        <v>0</v>
      </c>
      <c r="F9" s="105">
        <f t="shared" si="0"/>
        <v>0</v>
      </c>
      <c r="G9" s="105">
        <f t="shared" si="1"/>
        <v>0</v>
      </c>
      <c r="H9" s="42">
        <f t="shared" si="2"/>
        <v>0</v>
      </c>
    </row>
    <row r="10" spans="1:8" ht="18.75" thickBot="1">
      <c r="A10" s="68" t="s">
        <v>6</v>
      </c>
      <c r="B10" s="80"/>
      <c r="C10" s="80"/>
      <c r="D10" s="80"/>
      <c r="E10" s="48">
        <f>SUM(E3:E9)</f>
        <v>0</v>
      </c>
      <c r="F10" s="43">
        <f>SUM(F3:F9)</f>
        <v>0</v>
      </c>
      <c r="G10" s="43">
        <f>SUM(G3:G9)</f>
        <v>0</v>
      </c>
      <c r="H10" s="44">
        <f>SUM(H3:H9)</f>
        <v>0</v>
      </c>
    </row>
  </sheetData>
  <mergeCells count="1">
    <mergeCell ref="A1:I1"/>
  </mergeCells>
  <printOptions/>
  <pageMargins left="0.5118110236220472" right="0.5118110236220472" top="0.5905511811023623" bottom="0.984251968503937"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10BB4-7D4A-4A18-B6A3-AC21BDF72935}">
  <dimension ref="A1:I32"/>
  <sheetViews>
    <sheetView workbookViewId="0" topLeftCell="A1">
      <selection activeCell="A22" sqref="A22"/>
    </sheetView>
  </sheetViews>
  <sheetFormatPr defaultColWidth="9.140625" defaultRowHeight="15"/>
  <cols>
    <col min="1" max="1" width="77.7109375" style="0" customWidth="1"/>
    <col min="2" max="4" width="9.7109375" style="0" customWidth="1"/>
    <col min="5" max="8" width="19.7109375" style="0" customWidth="1"/>
    <col min="9" max="9" width="15.8515625" style="0" bestFit="1" customWidth="1"/>
  </cols>
  <sheetData>
    <row r="1" spans="1:9" ht="30" customHeight="1" thickBot="1">
      <c r="A1" s="135" t="s">
        <v>23</v>
      </c>
      <c r="B1" s="135"/>
      <c r="C1" s="135"/>
      <c r="D1" s="135"/>
      <c r="E1" s="135"/>
      <c r="F1" s="135"/>
      <c r="G1" s="135"/>
      <c r="H1" s="135"/>
      <c r="I1" s="135"/>
    </row>
    <row r="2" spans="1:8" ht="51" customHeight="1" thickBot="1">
      <c r="A2" s="6" t="s">
        <v>1</v>
      </c>
      <c r="B2" s="7" t="s">
        <v>2</v>
      </c>
      <c r="C2" s="8" t="s">
        <v>4</v>
      </c>
      <c r="D2" s="8" t="s">
        <v>3</v>
      </c>
      <c r="E2" s="34" t="s">
        <v>15</v>
      </c>
      <c r="F2" s="84" t="s">
        <v>16</v>
      </c>
      <c r="G2" s="84" t="s">
        <v>49</v>
      </c>
      <c r="H2" s="5" t="s">
        <v>48</v>
      </c>
    </row>
    <row r="3" spans="1:8" ht="93.75" customHeight="1">
      <c r="A3" s="10" t="s">
        <v>46</v>
      </c>
      <c r="B3" s="11" t="s">
        <v>13</v>
      </c>
      <c r="C3" s="11">
        <v>1</v>
      </c>
      <c r="D3" s="11">
        <v>1</v>
      </c>
      <c r="E3" s="125">
        <v>0</v>
      </c>
      <c r="F3" s="103">
        <f>E3*D3</f>
        <v>0</v>
      </c>
      <c r="G3" s="103">
        <f aca="true" t="shared" si="0" ref="G3:G4">F3*0.21</f>
        <v>0</v>
      </c>
      <c r="H3" s="41">
        <f aca="true" t="shared" si="1" ref="H3:H4">(F3*1.21)</f>
        <v>0</v>
      </c>
    </row>
    <row r="4" spans="1:8" ht="65.25" customHeight="1" thickBot="1">
      <c r="A4" s="10" t="s">
        <v>47</v>
      </c>
      <c r="B4" s="11" t="s">
        <v>13</v>
      </c>
      <c r="C4" s="11">
        <v>1</v>
      </c>
      <c r="D4" s="11">
        <v>1</v>
      </c>
      <c r="E4" s="125">
        <v>0</v>
      </c>
      <c r="F4" s="103">
        <f>E4*D4</f>
        <v>0</v>
      </c>
      <c r="G4" s="103">
        <f t="shared" si="0"/>
        <v>0</v>
      </c>
      <c r="H4" s="41">
        <f t="shared" si="1"/>
        <v>0</v>
      </c>
    </row>
    <row r="5" spans="1:8" ht="15.75" hidden="1" thickBot="1">
      <c r="A5" s="10"/>
      <c r="B5" s="11"/>
      <c r="C5" s="11"/>
      <c r="D5" s="11"/>
      <c r="E5" s="125"/>
      <c r="F5" s="103"/>
      <c r="G5" s="103"/>
      <c r="H5" s="41"/>
    </row>
    <row r="6" spans="1:8" ht="15.75" hidden="1" thickBot="1">
      <c r="A6" s="10"/>
      <c r="B6" s="11"/>
      <c r="C6" s="11"/>
      <c r="D6" s="11"/>
      <c r="E6" s="125"/>
      <c r="F6" s="103"/>
      <c r="G6" s="103"/>
      <c r="H6" s="41"/>
    </row>
    <row r="7" spans="1:8" ht="15.75" hidden="1" thickBot="1">
      <c r="A7" s="10"/>
      <c r="B7" s="11"/>
      <c r="C7" s="11"/>
      <c r="D7" s="11"/>
      <c r="E7" s="125"/>
      <c r="F7" s="103"/>
      <c r="G7" s="103"/>
      <c r="H7" s="41"/>
    </row>
    <row r="8" spans="1:8" ht="15.75" hidden="1" thickBot="1">
      <c r="A8" s="10"/>
      <c r="B8" s="11"/>
      <c r="C8" s="11"/>
      <c r="D8" s="11"/>
      <c r="E8" s="125"/>
      <c r="F8" s="103"/>
      <c r="G8" s="103"/>
      <c r="H8" s="41"/>
    </row>
    <row r="9" spans="1:8" ht="15.75" hidden="1" thickBot="1">
      <c r="A9" s="10"/>
      <c r="B9" s="11"/>
      <c r="C9" s="11"/>
      <c r="D9" s="11"/>
      <c r="E9" s="125"/>
      <c r="F9" s="103"/>
      <c r="G9" s="103"/>
      <c r="H9" s="41"/>
    </row>
    <row r="10" spans="1:8" ht="18.75" thickBot="1">
      <c r="A10" s="54" t="s">
        <v>6</v>
      </c>
      <c r="B10" s="59"/>
      <c r="C10" s="59"/>
      <c r="D10" s="53"/>
      <c r="E10" s="48">
        <f>SUM(E3:E4)</f>
        <v>0</v>
      </c>
      <c r="F10" s="48">
        <f>SUM(F3:F4)</f>
        <v>0</v>
      </c>
      <c r="G10" s="43">
        <f>SUM(G3:G4)</f>
        <v>0</v>
      </c>
      <c r="H10" s="44">
        <f>SUM(H3:H4)</f>
        <v>0</v>
      </c>
    </row>
    <row r="32" ht="15">
      <c r="H32" s="24"/>
    </row>
  </sheetData>
  <mergeCells count="1">
    <mergeCell ref="A1:I1"/>
  </mergeCells>
  <printOptions/>
  <pageMargins left="0.7086614173228347" right="0.7086614173228347" top="0.7874015748031497" bottom="0.7874015748031497" header="0.31496062992125984" footer="0.31496062992125984"/>
  <pageSetup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workbookViewId="0" topLeftCell="A2">
      <selection activeCell="E3" sqref="E3"/>
    </sheetView>
  </sheetViews>
  <sheetFormatPr defaultColWidth="9.140625" defaultRowHeight="15"/>
  <cols>
    <col min="1" max="1" width="77.7109375" style="0" customWidth="1"/>
    <col min="2" max="4" width="9.7109375" style="0" customWidth="1"/>
    <col min="5" max="8" width="19.7109375" style="0" customWidth="1"/>
    <col min="9" max="9" width="21.8515625" style="0" customWidth="1"/>
  </cols>
  <sheetData>
    <row r="1" spans="1:9" ht="30" customHeight="1" thickBot="1">
      <c r="A1" s="135" t="s">
        <v>50</v>
      </c>
      <c r="B1" s="135"/>
      <c r="C1" s="135"/>
      <c r="D1" s="135"/>
      <c r="E1" s="135"/>
      <c r="F1" s="135"/>
      <c r="G1" s="135"/>
      <c r="H1" s="135"/>
      <c r="I1" s="135"/>
    </row>
    <row r="2" spans="1:8" ht="51" customHeight="1" thickBot="1">
      <c r="A2" s="6" t="s">
        <v>1</v>
      </c>
      <c r="B2" s="7" t="s">
        <v>2</v>
      </c>
      <c r="C2" s="8" t="s">
        <v>4</v>
      </c>
      <c r="D2" s="8" t="s">
        <v>3</v>
      </c>
      <c r="E2" s="34" t="s">
        <v>15</v>
      </c>
      <c r="F2" s="84" t="s">
        <v>16</v>
      </c>
      <c r="G2" s="84" t="s">
        <v>49</v>
      </c>
      <c r="H2" s="5" t="s">
        <v>48</v>
      </c>
    </row>
    <row r="3" spans="1:9" ht="71.25" customHeight="1" thickBot="1">
      <c r="A3" s="26" t="s">
        <v>51</v>
      </c>
      <c r="B3" s="15" t="s">
        <v>36</v>
      </c>
      <c r="C3" s="15">
        <v>400</v>
      </c>
      <c r="D3" s="15">
        <v>10</v>
      </c>
      <c r="E3" s="123">
        <v>0</v>
      </c>
      <c r="F3" s="100">
        <f>E3*D3</f>
        <v>0</v>
      </c>
      <c r="G3" s="100">
        <f aca="true" t="shared" si="0" ref="G3">F3*0.21</f>
        <v>0</v>
      </c>
      <c r="H3" s="40">
        <f aca="true" t="shared" si="1" ref="H3">(F3*1.21)</f>
        <v>0</v>
      </c>
      <c r="I3" s="19"/>
    </row>
    <row r="4" spans="1:9" ht="15.75" hidden="1" thickBot="1">
      <c r="A4" s="28"/>
      <c r="B4" s="11"/>
      <c r="C4" s="11"/>
      <c r="D4" s="11"/>
      <c r="E4" s="37"/>
      <c r="F4" s="103"/>
      <c r="G4" s="103"/>
      <c r="H4" s="41"/>
      <c r="I4" s="19"/>
    </row>
    <row r="5" spans="1:9" ht="15.75" hidden="1" thickBot="1">
      <c r="A5" s="28"/>
      <c r="B5" s="11"/>
      <c r="C5" s="11"/>
      <c r="D5" s="11"/>
      <c r="E5" s="37"/>
      <c r="F5" s="103"/>
      <c r="G5" s="103"/>
      <c r="H5" s="41"/>
      <c r="I5" s="19"/>
    </row>
    <row r="6" spans="1:9" ht="15.75" hidden="1" thickBot="1">
      <c r="A6" s="28"/>
      <c r="B6" s="11"/>
      <c r="C6" s="11"/>
      <c r="D6" s="11"/>
      <c r="E6" s="37"/>
      <c r="F6" s="103"/>
      <c r="G6" s="103"/>
      <c r="H6" s="41"/>
      <c r="I6" s="19"/>
    </row>
    <row r="7" spans="1:9" ht="15.75" hidden="1" thickBot="1">
      <c r="A7" s="28"/>
      <c r="B7" s="11"/>
      <c r="C7" s="11"/>
      <c r="D7" s="11"/>
      <c r="E7" s="37"/>
      <c r="F7" s="103"/>
      <c r="G7" s="103"/>
      <c r="H7" s="41"/>
      <c r="I7" s="19"/>
    </row>
    <row r="8" spans="1:9" ht="15.75" hidden="1" thickBot="1">
      <c r="A8" s="28"/>
      <c r="B8" s="11"/>
      <c r="C8" s="11"/>
      <c r="D8" s="11"/>
      <c r="E8" s="37"/>
      <c r="F8" s="103"/>
      <c r="G8" s="103"/>
      <c r="H8" s="41"/>
      <c r="I8" s="19"/>
    </row>
    <row r="9" spans="1:9" ht="15.75" hidden="1" thickBot="1">
      <c r="A9" s="28"/>
      <c r="B9" s="11"/>
      <c r="C9" s="11"/>
      <c r="D9" s="11"/>
      <c r="E9" s="37"/>
      <c r="F9" s="103"/>
      <c r="G9" s="103"/>
      <c r="H9" s="41"/>
      <c r="I9" s="19"/>
    </row>
    <row r="10" spans="1:9" ht="15.75" hidden="1" thickBot="1">
      <c r="A10" s="30"/>
      <c r="B10" s="13"/>
      <c r="C10" s="13"/>
      <c r="D10" s="13"/>
      <c r="E10" s="130"/>
      <c r="F10" s="105"/>
      <c r="G10" s="105"/>
      <c r="H10" s="42"/>
      <c r="I10" s="19"/>
    </row>
    <row r="11" spans="1:9" ht="24.75" customHeight="1" thickBot="1">
      <c r="A11" s="67" t="s">
        <v>6</v>
      </c>
      <c r="B11" s="59"/>
      <c r="C11" s="65"/>
      <c r="D11" s="66"/>
      <c r="E11" s="43">
        <f>SUM(E3:E3)</f>
        <v>0</v>
      </c>
      <c r="F11" s="43">
        <f>SUM(F3:F3)</f>
        <v>0</v>
      </c>
      <c r="G11" s="43">
        <f>SUM(G3:G3)</f>
        <v>0</v>
      </c>
      <c r="H11" s="44">
        <f>SUM(H3:H3)</f>
        <v>0</v>
      </c>
      <c r="I11" s="19"/>
    </row>
    <row r="12" spans="1:10" ht="16.5">
      <c r="A12" s="17"/>
      <c r="B12" s="17"/>
      <c r="C12" s="22"/>
      <c r="D12" s="22"/>
      <c r="E12" s="23"/>
      <c r="F12" s="23"/>
      <c r="G12" s="23"/>
      <c r="H12" s="23"/>
      <c r="I12" s="19"/>
      <c r="J12" s="19"/>
    </row>
    <row r="13" spans="1:10" ht="16.5">
      <c r="A13" s="17"/>
      <c r="B13" s="17"/>
      <c r="C13" s="22"/>
      <c r="D13" s="22"/>
      <c r="E13" s="23"/>
      <c r="F13" s="23"/>
      <c r="G13" s="23"/>
      <c r="H13" s="23"/>
      <c r="I13" s="19"/>
      <c r="J13" s="19"/>
    </row>
    <row r="14" spans="1:10" ht="16.5">
      <c r="A14" s="17"/>
      <c r="B14" s="17"/>
      <c r="C14" s="22"/>
      <c r="D14" s="22"/>
      <c r="E14" s="23"/>
      <c r="F14" s="23"/>
      <c r="G14" s="23"/>
      <c r="H14" s="23"/>
      <c r="I14" s="19"/>
      <c r="J14" s="19"/>
    </row>
    <row r="15" spans="1:10" ht="16.5">
      <c r="A15" s="17"/>
      <c r="B15" s="17"/>
      <c r="C15" s="22"/>
      <c r="D15" s="22"/>
      <c r="E15" s="23"/>
      <c r="F15" s="23"/>
      <c r="G15" s="23"/>
      <c r="H15" s="23"/>
      <c r="I15" s="19"/>
      <c r="J15" s="19"/>
    </row>
    <row r="16" spans="1:10" ht="15">
      <c r="A16" s="19"/>
      <c r="B16" s="19"/>
      <c r="C16" s="19"/>
      <c r="D16" s="19"/>
      <c r="E16" s="19"/>
      <c r="F16" s="19"/>
      <c r="G16" s="19"/>
      <c r="H16" s="19"/>
      <c r="I16" s="19"/>
      <c r="J16" s="19"/>
    </row>
  </sheetData>
  <sheetProtection selectLockedCells="1" selectUnlockedCells="1"/>
  <mergeCells count="1">
    <mergeCell ref="A1:I1"/>
  </mergeCells>
  <printOptions/>
  <pageMargins left="0.7086614173228347" right="0.7086614173228347" top="0.7874015748031497" bottom="0.7874015748031497" header="0.31496062992125984" footer="0.31496062992125984"/>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D37B-9F73-4CDD-862C-9B59D1976BC7}">
  <dimension ref="A1:C12"/>
  <sheetViews>
    <sheetView workbookViewId="0" topLeftCell="A1">
      <selection activeCell="B16" sqref="B16"/>
    </sheetView>
  </sheetViews>
  <sheetFormatPr defaultColWidth="9.140625" defaultRowHeight="15"/>
  <cols>
    <col min="1" max="1" width="15.421875" style="69" customWidth="1"/>
    <col min="2" max="2" width="25.140625" style="77" customWidth="1"/>
    <col min="3" max="3" width="23.57421875" style="77" customWidth="1"/>
    <col min="4" max="16384" width="9.140625" style="69" customWidth="1"/>
  </cols>
  <sheetData>
    <row r="1" spans="1:3" ht="18.75" thickBot="1">
      <c r="A1" s="78" t="s">
        <v>14</v>
      </c>
      <c r="B1" s="79"/>
      <c r="C1" s="79"/>
    </row>
    <row r="2" spans="1:3" ht="17.25" thickBot="1">
      <c r="A2" s="70" t="s">
        <v>8</v>
      </c>
      <c r="B2" s="71" t="s">
        <v>5</v>
      </c>
      <c r="C2" s="71" t="s">
        <v>9</v>
      </c>
    </row>
    <row r="3" spans="1:3" ht="17.25" thickBot="1">
      <c r="A3" s="72" t="s">
        <v>10</v>
      </c>
      <c r="B3" s="73">
        <f>'ZHV 130'!F11</f>
        <v>0</v>
      </c>
      <c r="C3" s="74">
        <f>'ZHV 130'!H11</f>
        <v>0</v>
      </c>
    </row>
    <row r="4" spans="1:3" ht="17.25" thickBot="1">
      <c r="A4" s="72" t="s">
        <v>11</v>
      </c>
      <c r="B4" s="73">
        <f>'ZDV 230'!F11</f>
        <v>0</v>
      </c>
      <c r="C4" s="74">
        <f>'ZDV 230'!H11</f>
        <v>0</v>
      </c>
    </row>
    <row r="5" spans="1:3" ht="17.25" thickBot="1">
      <c r="A5" s="72" t="s">
        <v>12</v>
      </c>
      <c r="B5" s="73">
        <f>'ZBE 312'!F10</f>
        <v>0</v>
      </c>
      <c r="C5" s="74">
        <f>'ZBE 312'!H10</f>
        <v>0</v>
      </c>
    </row>
    <row r="6" spans="1:3" ht="17.25" thickBot="1">
      <c r="A6" s="72">
        <v>410</v>
      </c>
      <c r="B6" s="73">
        <f>'410'!F3</f>
        <v>0</v>
      </c>
      <c r="C6" s="74">
        <f>'410'!H3</f>
        <v>0</v>
      </c>
    </row>
    <row r="7" spans="1:3" ht="17.25" thickBot="1">
      <c r="A7" s="72">
        <v>421</v>
      </c>
      <c r="B7" s="73">
        <f>'421'!F11</f>
        <v>0</v>
      </c>
      <c r="C7" s="74">
        <f>'421'!H3</f>
        <v>0</v>
      </c>
    </row>
    <row r="8" spans="1:3" ht="17.25" thickBot="1">
      <c r="A8" s="72">
        <v>423</v>
      </c>
      <c r="B8" s="73">
        <f>'423'!F10</f>
        <v>0</v>
      </c>
      <c r="C8" s="74">
        <f>'423'!H10</f>
        <v>0</v>
      </c>
    </row>
    <row r="9" spans="1:3" ht="17.25" thickBot="1">
      <c r="A9" s="72">
        <v>530</v>
      </c>
      <c r="B9" s="73">
        <f>'530'!F10</f>
        <v>0</v>
      </c>
      <c r="C9" s="74">
        <f>'530'!H10</f>
        <v>0</v>
      </c>
    </row>
    <row r="10" spans="1:3" ht="17.25" thickBot="1">
      <c r="A10" s="72">
        <v>911</v>
      </c>
      <c r="B10" s="73">
        <f>'911'!F11</f>
        <v>0</v>
      </c>
      <c r="C10" s="74">
        <f>'911'!H11</f>
        <v>0</v>
      </c>
    </row>
    <row r="11" spans="1:3" ht="18.75" thickBot="1">
      <c r="A11" s="75" t="s">
        <v>6</v>
      </c>
      <c r="B11" s="76">
        <v>0</v>
      </c>
      <c r="C11" s="76">
        <f>SUM(C3:C10)</f>
        <v>0</v>
      </c>
    </row>
    <row r="12" ht="15">
      <c r="B12" s="69"/>
    </row>
    <row r="17" ht="15"/>
  </sheetData>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svecova1</dc:creator>
  <cp:keywords/>
  <dc:description/>
  <cp:lastModifiedBy>Švecová Michaela</cp:lastModifiedBy>
  <cp:lastPrinted>2023-03-30T14:09:47Z</cp:lastPrinted>
  <dcterms:created xsi:type="dcterms:W3CDTF">2018-03-22T08:02:11Z</dcterms:created>
  <dcterms:modified xsi:type="dcterms:W3CDTF">2023-05-17T08:14:58Z</dcterms:modified>
  <cp:category/>
  <cp:version/>
  <cp:contentType/>
  <cp:contentStatus/>
</cp:coreProperties>
</file>