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Střecha Chrlice/střecha 2023/"/>
    </mc:Choice>
  </mc:AlternateContent>
  <xr:revisionPtr revIDLastSave="2" documentId="13_ncr:40009_{3503B9A6-D8CF-4C69-B317-23F8FAA278F5}" xr6:coauthVersionLast="47" xr6:coauthVersionMax="47" xr10:uidLastSave="{3B95F13E-A1D3-4085-A94A-DDE99A05044C}"/>
  <bookViews>
    <workbookView xWindow="-120" yWindow="-120" windowWidth="29040" windowHeight="15720" tabRatio="990" firstSheet="1" activeTab="1" xr2:uid="{00000000-000D-0000-FFFF-FFFF00000000}"/>
  </bookViews>
  <sheets>
    <sheet name="#Figury" sheetId="4" state="hidden" r:id="rId1"/>
    <sheet name="Slepý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5" l="1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6" i="5"/>
  <c r="I44" i="5"/>
  <c r="I43" i="5"/>
  <c r="I42" i="5"/>
  <c r="M25" i="5"/>
  <c r="K25" i="5"/>
  <c r="I19" i="5"/>
  <c r="I18" i="5"/>
  <c r="I17" i="5"/>
  <c r="M16" i="5"/>
  <c r="M15" i="5" s="1"/>
  <c r="M14" i="5" s="1"/>
  <c r="M47" i="5" s="1"/>
  <c r="K16" i="5"/>
  <c r="I16" i="5"/>
  <c r="K15" i="5" l="1"/>
  <c r="K14" i="5" s="1"/>
  <c r="K47" i="5" s="1"/>
  <c r="I47" i="5"/>
  <c r="I48" i="5" s="1"/>
  <c r="I15" i="5" l="1"/>
  <c r="I14" i="5" s="1"/>
  <c r="I49" i="5"/>
</calcChain>
</file>

<file path=xl/sharedStrings.xml><?xml version="1.0" encoding="utf-8"?>
<sst xmlns="http://schemas.openxmlformats.org/spreadsheetml/2006/main" count="154" uniqueCount="67">
  <si>
    <t>HSV</t>
  </si>
  <si>
    <t>Doprava mimostaveništní</t>
  </si>
  <si>
    <t>D</t>
  </si>
  <si>
    <t>Popis</t>
  </si>
  <si>
    <t>Cena celkem</t>
  </si>
  <si>
    <t>Hmotnost celkem</t>
  </si>
  <si>
    <t>Celkem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</si>
  <si>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</si>
  <si>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</si>
  <si>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</si>
  <si>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</si>
  <si>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</si>
  <si>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</si>
  <si>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</si>
  <si>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</si>
  <si>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</si>
  <si>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</si>
  <si>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</si>
  <si>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</si>
  <si>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</si>
  <si>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</si>
  <si>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Práce a dodávky HSV</t>
  </si>
  <si>
    <t>0</t>
  </si>
  <si>
    <t>Nová plechová střechy skladovací haly</t>
  </si>
  <si>
    <t>1</t>
  </si>
  <si>
    <t>K</t>
  </si>
  <si>
    <t>221</t>
  </si>
  <si>
    <t>Demontáž stávající střehy azbest, likvidace a uložení nebezpečného odpadu</t>
  </si>
  <si>
    <t>m2</t>
  </si>
  <si>
    <t>2</t>
  </si>
  <si>
    <t xml:space="preserve">Demontáž stávajícího obložení </t>
  </si>
  <si>
    <t>ks</t>
  </si>
  <si>
    <t>mb</t>
  </si>
  <si>
    <t>kpt</t>
  </si>
  <si>
    <t>Montáž fošen 50/150</t>
  </si>
  <si>
    <t>Spojovací materiál na střechu komplet</t>
  </si>
  <si>
    <t xml:space="preserve">Montáž trapézového plechu </t>
  </si>
  <si>
    <t xml:space="preserve">Demontáž a montáž elektroinstalace </t>
  </si>
  <si>
    <t>Oplechování komínů</t>
  </si>
  <si>
    <t>Lešení montážní pomocné</t>
  </si>
  <si>
    <t>den</t>
  </si>
  <si>
    <t>hod</t>
  </si>
  <si>
    <t xml:space="preserve">Demontáž a likvidace stávajících dřevěných vazníků </t>
  </si>
  <si>
    <t>Dodávka a montáž folie+plachet  - pracovní postup zakrývání střechy s latí 5/4</t>
  </si>
  <si>
    <t>Statické posouzení a projekt na výrobu vazníků</t>
  </si>
  <si>
    <t>Dodávka fošen 50/150 dl. 5 m výstuha střechy s nátěrem impregnačního prostředku pro chemickou ochranu nebo sanaci</t>
  </si>
  <si>
    <t>Jeřáb</t>
  </si>
  <si>
    <t>Montáž hromosvodu</t>
  </si>
  <si>
    <t>Demontáž svodů, rýn a háků – pro zpětné použití</t>
  </si>
  <si>
    <t>Montáž rýny RŠ 330 mm, pozink barvený do háků</t>
  </si>
  <si>
    <t>Montáž pozednice 10/25 s nátěrem impregnačního prostředku pro chemickou ochranu nebo sanaci</t>
  </si>
  <si>
    <t>Dodávka pozednice 10/25 s nátěrem impregnačního prostředku pro chemickou ochranu nebo sanaci</t>
  </si>
  <si>
    <t xml:space="preserve">Dodávka dřevěných vazníků </t>
  </si>
  <si>
    <t xml:space="preserve">Montáž dřevěných vazníků </t>
  </si>
  <si>
    <t>Dodávka držáků fošen L 90/90/6</t>
  </si>
  <si>
    <t>Montáž držáků fošen L 90/90/6</t>
  </si>
  <si>
    <t>Dodávka hřebene trapézových plechů vč pěnového těsnění</t>
  </si>
  <si>
    <t>Montáž hřebene trapézových plechů vč pěnového těsnění</t>
  </si>
  <si>
    <t>Dodávka závětrné lišty</t>
  </si>
  <si>
    <t>Montáž závětrné lišty</t>
  </si>
  <si>
    <t>Montáž svodů, pr 120 mm , pozink barvený</t>
  </si>
  <si>
    <t>Dodávka dílů pro hromosvod</t>
  </si>
  <si>
    <t>bez DPH</t>
  </si>
  <si>
    <t>DPH</t>
  </si>
  <si>
    <t>včetně DPH</t>
  </si>
  <si>
    <t>Dodávka trapézového plechu probarvený lesk, výška 40 mm, tl., nejméně 0,63 mm, PE nejméně 25 µm, barva: červená</t>
  </si>
  <si>
    <t>Montáž obložení podhledu s hnědým nátěrem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</si>
</sst>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?"/>
    <numFmt numFmtId="165" formatCode="#,##0.000"/>
    <numFmt numFmtId="166" formatCode="#,##0.00000"/>
    <numFmt numFmtId="167" formatCode="#,##0.0"/>
    <numFmt numFmtId="168" formatCode="#,##0.00\ &quot;Kč&quot;"/>
  </numFmts>
  <fonts count="8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3" fillId="2" borderId="0" xfId="0" applyNumberFormat="1" applyFont="1" applyFill="1" applyAlignment="1" applyProtection="1"/>
    <xf numFmtId="49" fontId="4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0" xfId="0" applyNumberFormat="1" applyFont="1" applyFill="1" applyAlignment="1" applyProtection="1"/>
    <xf numFmtId="0" fontId="1" fillId="2" borderId="0" xfId="0" applyFont="1" applyFill="1" applyProtection="1"/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Protection="1"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</xf>
    <xf numFmtId="1" fontId="1" fillId="3" borderId="9" xfId="0" applyNumberFormat="1" applyFont="1" applyFill="1" applyBorder="1" applyAlignment="1" applyProtection="1">
      <alignment horizontal="center" vertical="center" wrapText="1"/>
    </xf>
    <xf numFmtId="1" fontId="2" fillId="3" borderId="9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/>
    <xf numFmtId="0" fontId="1" fillId="2" borderId="0" xfId="0" applyFont="1" applyFill="1" applyBorder="1" applyProtection="1"/>
    <xf numFmtId="0" fontId="1" fillId="2" borderId="10" xfId="0" applyFont="1" applyFill="1" applyBorder="1" applyProtection="1"/>
    <xf numFmtId="0" fontId="5" fillId="0" borderId="11" xfId="0" applyFont="1" applyBorder="1" applyAlignment="1" applyProtection="1">
      <alignment vertical="center"/>
    </xf>
    <xf numFmtId="164" fontId="5" fillId="0" borderId="11" xfId="0" applyNumberFormat="1" applyFont="1" applyBorder="1" applyAlignment="1" applyProtection="1">
      <alignment horizontal="center" vertical="center"/>
    </xf>
    <xf numFmtId="165" fontId="5" fillId="0" borderId="11" xfId="0" applyNumberFormat="1" applyFont="1" applyBorder="1" applyAlignment="1" applyProtection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8" fontId="1" fillId="0" borderId="0" xfId="0" applyNumberFormat="1" applyFont="1" applyProtection="1">
      <protection locked="0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abSelected="1" workbookViewId="0">
      <selection activeCell="E39" sqref="E39"/>
    </sheetView>
  </sheetViews>
  <sheetFormatPr defaultRowHeight="11.25" x14ac:dyDescent="0.2"/>
  <cols>
    <col min="1" max="1" width="5.5703125" style="13" customWidth="1"/>
    <col min="2" max="2" width="4.42578125" style="13" customWidth="1"/>
    <col min="3" max="3" width="4.7109375" style="13" customWidth="1"/>
    <col min="4" max="4" width="12.7109375" style="13" customWidth="1"/>
    <col min="5" max="5" width="55.5703125" style="13" customWidth="1"/>
    <col min="6" max="6" width="4.7109375" style="13" customWidth="1"/>
    <col min="7" max="7" width="9.85546875" style="13" customWidth="1"/>
    <col min="8" max="8" width="9.7109375" style="13" customWidth="1"/>
    <col min="9" max="9" width="13.5703125" style="13" customWidth="1"/>
    <col min="10" max="13" width="0" style="13" hidden="1" customWidth="1"/>
    <col min="14" max="14" width="5.28515625" style="13" customWidth="1"/>
    <col min="15" max="20" width="0" style="13" hidden="1" customWidth="1"/>
    <col min="21" max="21" width="9.140625" style="13"/>
    <col min="22" max="22" width="12.28515625" style="40" bestFit="1" customWidth="1"/>
    <col min="23" max="16384" width="9.140625" style="13"/>
  </cols>
  <sheetData>
    <row r="1" spans="1:22" ht="18" x14ac:dyDescent="0.25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4"/>
      <c r="R1" s="14"/>
      <c r="S1" s="14"/>
      <c r="T1" s="14"/>
    </row>
    <row r="2" spans="1:22" x14ac:dyDescent="0.2">
      <c r="A2" s="2"/>
      <c r="B2" s="4"/>
      <c r="C2" s="3"/>
      <c r="D2" s="4"/>
      <c r="E2" s="4"/>
      <c r="F2" s="4"/>
      <c r="G2" s="4"/>
      <c r="H2" s="4"/>
      <c r="I2" s="4"/>
      <c r="J2" s="4"/>
      <c r="K2" s="4"/>
      <c r="L2" s="14"/>
      <c r="M2" s="14"/>
      <c r="N2" s="14"/>
      <c r="O2" s="15"/>
      <c r="P2" s="15"/>
      <c r="Q2" s="14"/>
      <c r="R2" s="14"/>
      <c r="S2" s="14"/>
      <c r="T2" s="14"/>
    </row>
    <row r="3" spans="1:22" x14ac:dyDescent="0.2">
      <c r="A3" s="2"/>
      <c r="B3" s="4"/>
      <c r="C3" s="3"/>
      <c r="D3" s="4"/>
      <c r="E3" s="4"/>
      <c r="F3" s="4"/>
      <c r="G3" s="4"/>
      <c r="H3" s="4"/>
      <c r="I3" s="3"/>
      <c r="J3" s="4"/>
      <c r="K3" s="4"/>
      <c r="L3" s="14"/>
      <c r="M3" s="14"/>
      <c r="N3" s="14"/>
      <c r="O3" s="15"/>
      <c r="P3" s="15"/>
      <c r="Q3" s="14"/>
      <c r="R3" s="14"/>
      <c r="S3" s="14"/>
      <c r="T3" s="14"/>
    </row>
    <row r="4" spans="1:22" x14ac:dyDescent="0.2">
      <c r="A4" s="2"/>
      <c r="B4" s="4"/>
      <c r="C4" s="3"/>
      <c r="D4" s="4"/>
      <c r="E4" s="4"/>
      <c r="F4" s="4"/>
      <c r="G4" s="4"/>
      <c r="H4" s="4"/>
      <c r="I4" s="3"/>
      <c r="J4" s="4"/>
      <c r="K4" s="4"/>
      <c r="L4" s="14"/>
      <c r="M4" s="14"/>
      <c r="N4" s="14"/>
      <c r="O4" s="15"/>
      <c r="P4" s="15"/>
      <c r="Q4" s="14"/>
      <c r="R4" s="14"/>
      <c r="S4" s="14"/>
      <c r="T4" s="14"/>
    </row>
    <row r="5" spans="1:22" x14ac:dyDescent="0.2">
      <c r="A5" s="4"/>
      <c r="B5" s="4"/>
      <c r="C5" s="3"/>
      <c r="D5" s="4"/>
      <c r="E5" s="4"/>
      <c r="F5" s="4"/>
      <c r="G5" s="4"/>
      <c r="H5" s="4"/>
      <c r="I5" s="3"/>
      <c r="J5" s="4"/>
      <c r="K5" s="4"/>
      <c r="L5" s="14"/>
      <c r="M5" s="14"/>
      <c r="N5" s="14"/>
      <c r="O5" s="15"/>
      <c r="P5" s="15"/>
      <c r="Q5" s="14"/>
      <c r="R5" s="14"/>
      <c r="S5" s="14"/>
      <c r="T5" s="14"/>
    </row>
    <row r="6" spans="1:22" ht="6" customHeight="1" x14ac:dyDescent="0.2">
      <c r="A6" s="4"/>
      <c r="B6" s="4"/>
      <c r="C6" s="3"/>
      <c r="D6" s="4"/>
      <c r="E6" s="4"/>
      <c r="F6" s="4"/>
      <c r="G6" s="4"/>
      <c r="H6" s="4"/>
      <c r="I6" s="3"/>
      <c r="J6" s="4"/>
      <c r="K6" s="4"/>
      <c r="L6" s="14"/>
      <c r="M6" s="14"/>
      <c r="N6" s="14"/>
      <c r="O6" s="15"/>
      <c r="P6" s="15"/>
      <c r="Q6" s="14"/>
      <c r="R6" s="14"/>
      <c r="S6" s="14"/>
      <c r="T6" s="14"/>
    </row>
    <row r="7" spans="1:22" x14ac:dyDescent="0.2">
      <c r="A7" s="4"/>
      <c r="B7" s="4"/>
      <c r="C7" s="3"/>
      <c r="D7" s="4"/>
      <c r="E7" s="4"/>
      <c r="F7" s="4"/>
      <c r="G7" s="4"/>
      <c r="H7" s="4"/>
      <c r="I7" s="3"/>
      <c r="J7" s="4"/>
      <c r="K7" s="4"/>
      <c r="L7" s="14"/>
      <c r="M7" s="14"/>
      <c r="N7" s="14"/>
      <c r="O7" s="15"/>
      <c r="P7" s="15"/>
      <c r="Q7" s="14"/>
      <c r="R7" s="14"/>
      <c r="S7" s="14"/>
      <c r="T7" s="14"/>
    </row>
    <row r="8" spans="1:22" x14ac:dyDescent="0.2">
      <c r="A8" s="4"/>
      <c r="B8" s="4"/>
      <c r="C8" s="3"/>
      <c r="D8" s="4"/>
      <c r="E8" s="4"/>
      <c r="F8" s="4"/>
      <c r="G8" s="4"/>
      <c r="H8" s="4"/>
      <c r="I8" s="3"/>
      <c r="J8" s="4"/>
      <c r="K8" s="4"/>
      <c r="L8" s="14"/>
      <c r="M8" s="14"/>
      <c r="N8" s="14"/>
      <c r="O8" s="15"/>
      <c r="P8" s="15"/>
      <c r="Q8" s="14"/>
      <c r="R8" s="14"/>
      <c r="S8" s="14"/>
      <c r="T8" s="14"/>
    </row>
    <row r="9" spans="1:22" x14ac:dyDescent="0.2">
      <c r="A9" s="4"/>
      <c r="B9" s="4"/>
      <c r="C9" s="46"/>
      <c r="D9" s="46"/>
      <c r="E9" s="4"/>
      <c r="F9" s="4"/>
      <c r="G9" s="4"/>
      <c r="H9" s="4"/>
      <c r="I9" s="3"/>
      <c r="J9" s="4"/>
      <c r="K9" s="4"/>
      <c r="L9" s="14"/>
      <c r="M9" s="14"/>
      <c r="N9" s="14"/>
      <c r="O9" s="15"/>
      <c r="P9" s="15"/>
      <c r="Q9" s="14"/>
      <c r="R9" s="14"/>
      <c r="S9" s="14"/>
      <c r="T9" s="14"/>
    </row>
    <row r="10" spans="1:22" ht="5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4"/>
      <c r="R10" s="14"/>
      <c r="S10" s="14"/>
      <c r="T10" s="14"/>
    </row>
    <row r="11" spans="1:22" ht="22.5" x14ac:dyDescent="0.2">
      <c r="A11" s="5" t="s">
        <v>7</v>
      </c>
      <c r="B11" s="6" t="s">
        <v>8</v>
      </c>
      <c r="C11" s="6" t="s">
        <v>9</v>
      </c>
      <c r="D11" s="6" t="s">
        <v>10</v>
      </c>
      <c r="E11" s="6" t="s">
        <v>3</v>
      </c>
      <c r="F11" s="6" t="s">
        <v>11</v>
      </c>
      <c r="G11" s="6" t="s">
        <v>12</v>
      </c>
      <c r="H11" s="6" t="s">
        <v>13</v>
      </c>
      <c r="I11" s="6" t="s">
        <v>4</v>
      </c>
      <c r="J11" s="6" t="s">
        <v>14</v>
      </c>
      <c r="K11" s="6" t="s">
        <v>5</v>
      </c>
      <c r="L11" s="6" t="s">
        <v>15</v>
      </c>
      <c r="M11" s="6" t="s">
        <v>16</v>
      </c>
      <c r="N11" s="6" t="s">
        <v>17</v>
      </c>
      <c r="O11" s="16" t="s">
        <v>18</v>
      </c>
      <c r="P11" s="17" t="s">
        <v>19</v>
      </c>
      <c r="Q11" s="6"/>
      <c r="R11" s="6"/>
      <c r="S11" s="6"/>
      <c r="T11" s="18" t="s">
        <v>20</v>
      </c>
      <c r="U11" s="19"/>
    </row>
    <row r="12" spans="1:22" x14ac:dyDescent="0.2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/>
      <c r="K12" s="8"/>
      <c r="L12" s="8"/>
      <c r="M12" s="8"/>
      <c r="N12" s="8">
        <v>10</v>
      </c>
      <c r="O12" s="20">
        <v>11</v>
      </c>
      <c r="P12" s="21">
        <v>12</v>
      </c>
      <c r="Q12" s="8"/>
      <c r="R12" s="8"/>
      <c r="S12" s="8"/>
      <c r="T12" s="22">
        <v>11</v>
      </c>
      <c r="U12" s="19"/>
    </row>
    <row r="13" spans="1:22" ht="4.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3"/>
      <c r="O13" s="24"/>
      <c r="P13" s="25"/>
      <c r="Q13" s="23"/>
      <c r="R13" s="23"/>
      <c r="S13" s="23"/>
      <c r="T13" s="23"/>
    </row>
    <row r="14" spans="1:22" s="9" customFormat="1" ht="11.25" customHeight="1" x14ac:dyDescent="0.2">
      <c r="A14" s="26"/>
      <c r="B14" s="27" t="s">
        <v>2</v>
      </c>
      <c r="C14" s="26"/>
      <c r="D14" s="26" t="s">
        <v>0</v>
      </c>
      <c r="E14" s="26" t="s">
        <v>21</v>
      </c>
      <c r="F14" s="26"/>
      <c r="G14" s="26"/>
      <c r="H14" s="26"/>
      <c r="I14" s="28">
        <f>I15</f>
        <v>0</v>
      </c>
      <c r="J14" s="26"/>
      <c r="K14" s="28" t="e">
        <f>#REF!+#REF!+#REF!+K15+#REF!+#REF!+#REF!+#REF!+#REF!</f>
        <v>#REF!</v>
      </c>
      <c r="L14" s="26"/>
      <c r="M14" s="28" t="e">
        <f>#REF!+#REF!+#REF!+M15+#REF!+#REF!+#REF!+#REF!+#REF!</f>
        <v>#REF!</v>
      </c>
      <c r="N14" s="26"/>
      <c r="P14" s="9" t="s">
        <v>22</v>
      </c>
      <c r="V14" s="41"/>
    </row>
    <row r="15" spans="1:22" s="10" customFormat="1" ht="11.25" customHeight="1" x14ac:dyDescent="0.2">
      <c r="B15" s="29" t="s">
        <v>2</v>
      </c>
      <c r="D15" s="30">
        <v>1</v>
      </c>
      <c r="E15" s="10" t="s">
        <v>23</v>
      </c>
      <c r="I15" s="31">
        <f>I47</f>
        <v>0</v>
      </c>
      <c r="K15" s="31">
        <f>SUM(K16:K25)</f>
        <v>0</v>
      </c>
      <c r="M15" s="31">
        <f>SUM(M16:M25)</f>
        <v>0</v>
      </c>
      <c r="P15" s="10" t="s">
        <v>24</v>
      </c>
      <c r="V15" s="42"/>
    </row>
    <row r="16" spans="1:22" s="39" customFormat="1" x14ac:dyDescent="0.2">
      <c r="A16" s="45">
        <v>1</v>
      </c>
      <c r="B16" s="32" t="s">
        <v>25</v>
      </c>
      <c r="C16" s="32" t="s">
        <v>26</v>
      </c>
      <c r="D16" s="33"/>
      <c r="E16" s="34" t="s">
        <v>27</v>
      </c>
      <c r="F16" s="32" t="s">
        <v>28</v>
      </c>
      <c r="G16" s="35">
        <v>650</v>
      </c>
      <c r="H16" s="35"/>
      <c r="I16" s="35">
        <f t="shared" ref="I16:I43" si="0">ROUND(G16*H16,3)</f>
        <v>0</v>
      </c>
      <c r="J16" s="36">
        <v>0</v>
      </c>
      <c r="K16" s="35">
        <f>G16*J16</f>
        <v>0</v>
      </c>
      <c r="L16" s="36">
        <v>0</v>
      </c>
      <c r="M16" s="35">
        <f>G16*L16</f>
        <v>0</v>
      </c>
      <c r="N16" s="37">
        <v>21</v>
      </c>
      <c r="O16" s="38">
        <v>4</v>
      </c>
      <c r="P16" s="39" t="s">
        <v>29</v>
      </c>
      <c r="V16" s="43"/>
    </row>
    <row r="17" spans="1:22" s="39" customFormat="1" x14ac:dyDescent="0.2">
      <c r="A17" s="45">
        <v>2</v>
      </c>
      <c r="B17" s="32" t="s">
        <v>25</v>
      </c>
      <c r="C17" s="32" t="s">
        <v>26</v>
      </c>
      <c r="D17" s="33"/>
      <c r="E17" s="34" t="s">
        <v>30</v>
      </c>
      <c r="F17" s="32" t="s">
        <v>28</v>
      </c>
      <c r="G17" s="35">
        <v>78</v>
      </c>
      <c r="H17" s="35"/>
      <c r="I17" s="35">
        <f t="shared" si="0"/>
        <v>0</v>
      </c>
      <c r="J17" s="36"/>
      <c r="K17" s="35"/>
      <c r="L17" s="36"/>
      <c r="M17" s="35"/>
      <c r="N17" s="37">
        <v>21</v>
      </c>
      <c r="O17" s="38"/>
      <c r="V17" s="43"/>
    </row>
    <row r="18" spans="1:22" s="39" customFormat="1" x14ac:dyDescent="0.2">
      <c r="A18" s="45">
        <v>3</v>
      </c>
      <c r="B18" s="32" t="s">
        <v>25</v>
      </c>
      <c r="C18" s="32" t="s">
        <v>26</v>
      </c>
      <c r="D18" s="33"/>
      <c r="E18" s="34" t="s">
        <v>42</v>
      </c>
      <c r="F18" s="32" t="s">
        <v>31</v>
      </c>
      <c r="G18" s="35">
        <v>14</v>
      </c>
      <c r="H18" s="35"/>
      <c r="I18" s="35">
        <f t="shared" si="0"/>
        <v>0</v>
      </c>
      <c r="J18" s="36"/>
      <c r="K18" s="35"/>
      <c r="L18" s="36"/>
      <c r="M18" s="35"/>
      <c r="N18" s="37">
        <v>21</v>
      </c>
      <c r="O18" s="38"/>
      <c r="V18" s="43"/>
    </row>
    <row r="19" spans="1:22" s="39" customFormat="1" ht="22.5" x14ac:dyDescent="0.2">
      <c r="A19" s="45">
        <v>4</v>
      </c>
      <c r="B19" s="32" t="s">
        <v>25</v>
      </c>
      <c r="C19" s="32" t="s">
        <v>26</v>
      </c>
      <c r="D19" s="33"/>
      <c r="E19" s="34" t="s">
        <v>51</v>
      </c>
      <c r="F19" s="32" t="s">
        <v>32</v>
      </c>
      <c r="G19" s="35">
        <v>102</v>
      </c>
      <c r="H19" s="35"/>
      <c r="I19" s="35">
        <f t="shared" si="0"/>
        <v>0</v>
      </c>
      <c r="J19" s="36"/>
      <c r="K19" s="35"/>
      <c r="L19" s="36"/>
      <c r="M19" s="35"/>
      <c r="N19" s="37">
        <v>21</v>
      </c>
      <c r="O19" s="38"/>
      <c r="V19" s="43"/>
    </row>
    <row r="20" spans="1:22" s="39" customFormat="1" ht="22.5" x14ac:dyDescent="0.2">
      <c r="A20" s="45">
        <v>5</v>
      </c>
      <c r="B20" s="32" t="s">
        <v>25</v>
      </c>
      <c r="C20" s="32" t="s">
        <v>26</v>
      </c>
      <c r="D20" s="33"/>
      <c r="E20" s="34" t="s">
        <v>50</v>
      </c>
      <c r="F20" s="32" t="s">
        <v>32</v>
      </c>
      <c r="G20" s="35">
        <v>102</v>
      </c>
      <c r="H20" s="35"/>
      <c r="I20" s="35">
        <f t="shared" si="0"/>
        <v>0</v>
      </c>
      <c r="J20" s="36"/>
      <c r="K20" s="35"/>
      <c r="L20" s="36"/>
      <c r="M20" s="35"/>
      <c r="N20" s="37">
        <v>21</v>
      </c>
      <c r="O20" s="38"/>
      <c r="V20" s="43"/>
    </row>
    <row r="21" spans="1:22" s="39" customFormat="1" x14ac:dyDescent="0.2">
      <c r="A21" s="45">
        <v>6</v>
      </c>
      <c r="B21" s="32" t="s">
        <v>25</v>
      </c>
      <c r="C21" s="32" t="s">
        <v>26</v>
      </c>
      <c r="D21" s="33"/>
      <c r="E21" s="34" t="s">
        <v>44</v>
      </c>
      <c r="F21" s="32" t="s">
        <v>33</v>
      </c>
      <c r="G21" s="35">
        <v>1</v>
      </c>
      <c r="H21" s="35"/>
      <c r="I21" s="35">
        <f t="shared" si="0"/>
        <v>0</v>
      </c>
      <c r="J21" s="36"/>
      <c r="K21" s="35"/>
      <c r="L21" s="36"/>
      <c r="M21" s="35"/>
      <c r="N21" s="37">
        <v>21</v>
      </c>
      <c r="O21" s="38"/>
      <c r="V21" s="43"/>
    </row>
    <row r="22" spans="1:22" s="39" customFormat="1" x14ac:dyDescent="0.2">
      <c r="A22" s="45">
        <v>7</v>
      </c>
      <c r="B22" s="32" t="s">
        <v>25</v>
      </c>
      <c r="C22" s="32" t="s">
        <v>26</v>
      </c>
      <c r="D22" s="33"/>
      <c r="E22" s="34" t="s">
        <v>52</v>
      </c>
      <c r="F22" s="32" t="s">
        <v>33</v>
      </c>
      <c r="G22" s="35">
        <v>1</v>
      </c>
      <c r="H22" s="35"/>
      <c r="I22" s="35">
        <f t="shared" si="0"/>
        <v>0</v>
      </c>
      <c r="J22" s="36"/>
      <c r="K22" s="35"/>
      <c r="L22" s="36"/>
      <c r="M22" s="35"/>
      <c r="N22" s="37">
        <v>21</v>
      </c>
      <c r="O22" s="38"/>
      <c r="V22" s="43"/>
    </row>
    <row r="23" spans="1:22" s="39" customFormat="1" x14ac:dyDescent="0.2">
      <c r="A23" s="45">
        <v>8</v>
      </c>
      <c r="B23" s="32" t="s">
        <v>25</v>
      </c>
      <c r="C23" s="32" t="s">
        <v>26</v>
      </c>
      <c r="D23" s="33"/>
      <c r="E23" s="34" t="s">
        <v>53</v>
      </c>
      <c r="F23" s="32" t="s">
        <v>33</v>
      </c>
      <c r="G23" s="35">
        <v>1</v>
      </c>
      <c r="H23" s="35"/>
      <c r="I23" s="35">
        <f t="shared" si="0"/>
        <v>0</v>
      </c>
      <c r="J23" s="36"/>
      <c r="K23" s="35"/>
      <c r="L23" s="36"/>
      <c r="M23" s="35"/>
      <c r="N23" s="37">
        <v>21</v>
      </c>
      <c r="O23" s="38"/>
      <c r="V23" s="43"/>
    </row>
    <row r="24" spans="1:22" s="39" customFormat="1" ht="22.5" x14ac:dyDescent="0.2">
      <c r="A24" s="45">
        <v>9</v>
      </c>
      <c r="B24" s="32" t="s">
        <v>25</v>
      </c>
      <c r="C24" s="32" t="s">
        <v>26</v>
      </c>
      <c r="D24" s="33"/>
      <c r="E24" s="34" t="s">
        <v>43</v>
      </c>
      <c r="F24" s="32" t="s">
        <v>28</v>
      </c>
      <c r="G24" s="35">
        <v>650</v>
      </c>
      <c r="H24" s="35"/>
      <c r="I24" s="35">
        <f t="shared" si="0"/>
        <v>0</v>
      </c>
      <c r="J24" s="36"/>
      <c r="K24" s="35"/>
      <c r="L24" s="36"/>
      <c r="M24" s="35"/>
      <c r="N24" s="37">
        <v>21</v>
      </c>
      <c r="O24" s="38"/>
      <c r="V24" s="43"/>
    </row>
    <row r="25" spans="1:22" s="39" customFormat="1" x14ac:dyDescent="0.2">
      <c r="A25" s="45">
        <v>10</v>
      </c>
      <c r="B25" s="32" t="s">
        <v>25</v>
      </c>
      <c r="C25" s="32" t="s">
        <v>26</v>
      </c>
      <c r="D25" s="33"/>
      <c r="E25" s="34" t="s">
        <v>48</v>
      </c>
      <c r="F25" s="32" t="s">
        <v>32</v>
      </c>
      <c r="G25" s="35">
        <v>140</v>
      </c>
      <c r="H25" s="35"/>
      <c r="I25" s="35">
        <f t="shared" si="0"/>
        <v>0</v>
      </c>
      <c r="J25" s="36">
        <v>0</v>
      </c>
      <c r="K25" s="35">
        <f>G25*J25</f>
        <v>0</v>
      </c>
      <c r="L25" s="36">
        <v>0</v>
      </c>
      <c r="M25" s="35">
        <f>G25*L25</f>
        <v>0</v>
      </c>
      <c r="N25" s="37">
        <v>21</v>
      </c>
      <c r="O25" s="38">
        <v>4</v>
      </c>
      <c r="P25" s="39" t="s">
        <v>29</v>
      </c>
      <c r="V25" s="43"/>
    </row>
    <row r="26" spans="1:22" s="39" customFormat="1" ht="22.5" x14ac:dyDescent="0.2">
      <c r="A26" s="45">
        <v>11</v>
      </c>
      <c r="B26" s="32" t="s">
        <v>25</v>
      </c>
      <c r="C26" s="32" t="s">
        <v>26</v>
      </c>
      <c r="D26" s="33"/>
      <c r="E26" s="34" t="s">
        <v>45</v>
      </c>
      <c r="F26" s="32" t="s">
        <v>31</v>
      </c>
      <c r="G26" s="35">
        <v>120</v>
      </c>
      <c r="H26" s="35"/>
      <c r="I26" s="35">
        <f t="shared" si="0"/>
        <v>0</v>
      </c>
      <c r="J26" s="36"/>
      <c r="K26" s="35"/>
      <c r="L26" s="36"/>
      <c r="M26" s="35"/>
      <c r="N26" s="37">
        <v>21</v>
      </c>
      <c r="O26" s="38"/>
      <c r="V26" s="43"/>
    </row>
    <row r="27" spans="1:22" s="39" customFormat="1" x14ac:dyDescent="0.2">
      <c r="A27" s="45">
        <v>12</v>
      </c>
      <c r="B27" s="32" t="s">
        <v>25</v>
      </c>
      <c r="C27" s="32" t="s">
        <v>26</v>
      </c>
      <c r="D27" s="33"/>
      <c r="E27" s="34" t="s">
        <v>34</v>
      </c>
      <c r="F27" s="32" t="s">
        <v>31</v>
      </c>
      <c r="G27" s="35">
        <v>120</v>
      </c>
      <c r="H27" s="35"/>
      <c r="I27" s="35">
        <f t="shared" si="0"/>
        <v>0</v>
      </c>
      <c r="J27" s="36"/>
      <c r="K27" s="35"/>
      <c r="L27" s="36"/>
      <c r="M27" s="35"/>
      <c r="N27" s="37">
        <v>21</v>
      </c>
      <c r="O27" s="38"/>
      <c r="V27" s="43"/>
    </row>
    <row r="28" spans="1:22" s="39" customFormat="1" x14ac:dyDescent="0.2">
      <c r="A28" s="45">
        <v>13</v>
      </c>
      <c r="B28" s="32" t="s">
        <v>25</v>
      </c>
      <c r="C28" s="32" t="s">
        <v>26</v>
      </c>
      <c r="D28" s="33"/>
      <c r="E28" s="34" t="s">
        <v>54</v>
      </c>
      <c r="F28" s="32" t="s">
        <v>31</v>
      </c>
      <c r="G28" s="35">
        <v>210</v>
      </c>
      <c r="H28" s="35"/>
      <c r="I28" s="35">
        <f t="shared" si="0"/>
        <v>0</v>
      </c>
      <c r="J28" s="36"/>
      <c r="K28" s="35"/>
      <c r="L28" s="36"/>
      <c r="M28" s="35"/>
      <c r="N28" s="37">
        <v>21</v>
      </c>
      <c r="O28" s="38"/>
      <c r="V28" s="43"/>
    </row>
    <row r="29" spans="1:22" s="39" customFormat="1" x14ac:dyDescent="0.2">
      <c r="A29" s="45">
        <v>14</v>
      </c>
      <c r="B29" s="32" t="s">
        <v>25</v>
      </c>
      <c r="C29" s="32" t="s">
        <v>26</v>
      </c>
      <c r="D29" s="33"/>
      <c r="E29" s="34" t="s">
        <v>55</v>
      </c>
      <c r="F29" s="32" t="s">
        <v>31</v>
      </c>
      <c r="G29" s="35">
        <v>210</v>
      </c>
      <c r="H29" s="35"/>
      <c r="I29" s="35">
        <f t="shared" si="0"/>
        <v>0</v>
      </c>
      <c r="J29" s="36"/>
      <c r="K29" s="35"/>
      <c r="L29" s="36"/>
      <c r="M29" s="35"/>
      <c r="N29" s="37">
        <v>21</v>
      </c>
      <c r="O29" s="38"/>
      <c r="V29" s="43"/>
    </row>
    <row r="30" spans="1:22" s="39" customFormat="1" x14ac:dyDescent="0.2">
      <c r="A30" s="45">
        <v>15</v>
      </c>
      <c r="B30" s="32" t="s">
        <v>25</v>
      </c>
      <c r="C30" s="32" t="s">
        <v>26</v>
      </c>
      <c r="D30" s="33"/>
      <c r="E30" s="34" t="s">
        <v>35</v>
      </c>
      <c r="F30" s="32" t="s">
        <v>33</v>
      </c>
      <c r="G30" s="35">
        <v>1</v>
      </c>
      <c r="H30" s="35"/>
      <c r="I30" s="35">
        <f t="shared" si="0"/>
        <v>0</v>
      </c>
      <c r="J30" s="36"/>
      <c r="K30" s="35"/>
      <c r="L30" s="36"/>
      <c r="M30" s="35"/>
      <c r="N30" s="37">
        <v>21</v>
      </c>
      <c r="O30" s="38"/>
      <c r="V30" s="43"/>
    </row>
    <row r="31" spans="1:22" s="39" customFormat="1" ht="22.5" x14ac:dyDescent="0.2">
      <c r="A31" s="45">
        <v>16</v>
      </c>
      <c r="B31" s="32" t="s">
        <v>25</v>
      </c>
      <c r="C31" s="32" t="s">
        <v>26</v>
      </c>
      <c r="D31" s="33"/>
      <c r="E31" s="34" t="s">
        <v>65</v>
      </c>
      <c r="F31" s="32" t="s">
        <v>28</v>
      </c>
      <c r="G31" s="35">
        <v>710</v>
      </c>
      <c r="H31" s="35"/>
      <c r="I31" s="35">
        <f t="shared" si="0"/>
        <v>0</v>
      </c>
      <c r="J31" s="36"/>
      <c r="K31" s="35"/>
      <c r="L31" s="36"/>
      <c r="M31" s="35"/>
      <c r="N31" s="37">
        <v>21</v>
      </c>
      <c r="O31" s="38"/>
      <c r="V31" s="43"/>
    </row>
    <row r="32" spans="1:22" s="39" customFormat="1" x14ac:dyDescent="0.2">
      <c r="A32" s="45">
        <v>17</v>
      </c>
      <c r="B32" s="32" t="s">
        <v>25</v>
      </c>
      <c r="C32" s="32" t="s">
        <v>26</v>
      </c>
      <c r="D32" s="33"/>
      <c r="E32" s="34" t="s">
        <v>36</v>
      </c>
      <c r="F32" s="32" t="s">
        <v>28</v>
      </c>
      <c r="G32" s="35">
        <v>650</v>
      </c>
      <c r="H32" s="35"/>
      <c r="I32" s="35">
        <f t="shared" si="0"/>
        <v>0</v>
      </c>
      <c r="J32" s="36"/>
      <c r="K32" s="35"/>
      <c r="L32" s="36"/>
      <c r="M32" s="35"/>
      <c r="N32" s="37">
        <v>21</v>
      </c>
      <c r="O32" s="38"/>
      <c r="V32" s="43"/>
    </row>
    <row r="33" spans="1:22" s="39" customFormat="1" x14ac:dyDescent="0.2">
      <c r="A33" s="45">
        <v>18</v>
      </c>
      <c r="B33" s="32" t="s">
        <v>25</v>
      </c>
      <c r="C33" s="32" t="s">
        <v>26</v>
      </c>
      <c r="D33" s="33"/>
      <c r="E33" s="34" t="s">
        <v>49</v>
      </c>
      <c r="F33" s="32" t="s">
        <v>32</v>
      </c>
      <c r="G33" s="35">
        <v>100</v>
      </c>
      <c r="H33" s="35"/>
      <c r="I33" s="35">
        <f t="shared" si="0"/>
        <v>0</v>
      </c>
      <c r="J33" s="36"/>
      <c r="K33" s="35"/>
      <c r="L33" s="36"/>
      <c r="M33" s="35"/>
      <c r="N33" s="37">
        <v>21</v>
      </c>
      <c r="O33" s="38"/>
      <c r="V33" s="43"/>
    </row>
    <row r="34" spans="1:22" s="39" customFormat="1" x14ac:dyDescent="0.2">
      <c r="A34" s="45">
        <v>19</v>
      </c>
      <c r="B34" s="32" t="s">
        <v>25</v>
      </c>
      <c r="C34" s="32" t="s">
        <v>26</v>
      </c>
      <c r="D34" s="33"/>
      <c r="E34" s="34" t="s">
        <v>60</v>
      </c>
      <c r="F34" s="32" t="s">
        <v>32</v>
      </c>
      <c r="G34" s="35">
        <v>36</v>
      </c>
      <c r="H34" s="35"/>
      <c r="I34" s="35">
        <f t="shared" si="0"/>
        <v>0</v>
      </c>
      <c r="J34" s="36"/>
      <c r="K34" s="35"/>
      <c r="L34" s="36"/>
      <c r="M34" s="35"/>
      <c r="N34" s="37">
        <v>21</v>
      </c>
      <c r="O34" s="38"/>
      <c r="V34" s="43"/>
    </row>
    <row r="35" spans="1:22" s="39" customFormat="1" x14ac:dyDescent="0.2">
      <c r="A35" s="45">
        <v>20</v>
      </c>
      <c r="B35" s="32" t="s">
        <v>25</v>
      </c>
      <c r="C35" s="32" t="s">
        <v>26</v>
      </c>
      <c r="D35" s="33"/>
      <c r="E35" s="34" t="s">
        <v>56</v>
      </c>
      <c r="F35" s="32" t="s">
        <v>31</v>
      </c>
      <c r="G35" s="35">
        <v>27</v>
      </c>
      <c r="H35" s="35"/>
      <c r="I35" s="35">
        <f t="shared" si="0"/>
        <v>0</v>
      </c>
      <c r="J35" s="36"/>
      <c r="K35" s="35"/>
      <c r="L35" s="36"/>
      <c r="M35" s="35"/>
      <c r="N35" s="37">
        <v>21</v>
      </c>
      <c r="O35" s="38"/>
      <c r="V35" s="43"/>
    </row>
    <row r="36" spans="1:22" s="39" customFormat="1" x14ac:dyDescent="0.2">
      <c r="A36" s="45">
        <v>21</v>
      </c>
      <c r="B36" s="32" t="s">
        <v>25</v>
      </c>
      <c r="C36" s="32" t="s">
        <v>26</v>
      </c>
      <c r="D36" s="33"/>
      <c r="E36" s="34" t="s">
        <v>57</v>
      </c>
      <c r="F36" s="32" t="s">
        <v>31</v>
      </c>
      <c r="G36" s="35">
        <v>27</v>
      </c>
      <c r="H36" s="35"/>
      <c r="I36" s="35">
        <f t="shared" si="0"/>
        <v>0</v>
      </c>
      <c r="J36" s="36"/>
      <c r="K36" s="35"/>
      <c r="L36" s="36"/>
      <c r="M36" s="35"/>
      <c r="N36" s="37">
        <v>21</v>
      </c>
      <c r="O36" s="38"/>
      <c r="V36" s="43"/>
    </row>
    <row r="37" spans="1:22" s="39" customFormat="1" x14ac:dyDescent="0.2">
      <c r="A37" s="45">
        <v>22</v>
      </c>
      <c r="B37" s="32" t="s">
        <v>25</v>
      </c>
      <c r="C37" s="32" t="s">
        <v>26</v>
      </c>
      <c r="D37" s="33"/>
      <c r="E37" s="34" t="s">
        <v>58</v>
      </c>
      <c r="F37" s="32" t="s">
        <v>32</v>
      </c>
      <c r="G37" s="35">
        <v>26</v>
      </c>
      <c r="H37" s="35"/>
      <c r="I37" s="35">
        <f t="shared" si="0"/>
        <v>0</v>
      </c>
      <c r="J37" s="36"/>
      <c r="K37" s="35"/>
      <c r="L37" s="36"/>
      <c r="M37" s="35"/>
      <c r="N37" s="37">
        <v>21</v>
      </c>
      <c r="O37" s="38"/>
      <c r="V37" s="43"/>
    </row>
    <row r="38" spans="1:22" s="39" customFormat="1" x14ac:dyDescent="0.2">
      <c r="A38" s="45">
        <v>23</v>
      </c>
      <c r="B38" s="32" t="s">
        <v>25</v>
      </c>
      <c r="C38" s="32" t="s">
        <v>26</v>
      </c>
      <c r="D38" s="33"/>
      <c r="E38" s="34" t="s">
        <v>59</v>
      </c>
      <c r="F38" s="32" t="s">
        <v>32</v>
      </c>
      <c r="G38" s="35">
        <v>26</v>
      </c>
      <c r="H38" s="35"/>
      <c r="I38" s="35">
        <f t="shared" si="0"/>
        <v>0</v>
      </c>
      <c r="J38" s="36"/>
      <c r="K38" s="35"/>
      <c r="L38" s="36"/>
      <c r="M38" s="35"/>
      <c r="N38" s="37">
        <v>21</v>
      </c>
      <c r="O38" s="38"/>
      <c r="V38" s="43"/>
    </row>
    <row r="39" spans="1:22" s="39" customFormat="1" x14ac:dyDescent="0.2">
      <c r="A39" s="45">
        <v>24</v>
      </c>
      <c r="B39" s="32" t="s">
        <v>25</v>
      </c>
      <c r="C39" s="32" t="s">
        <v>26</v>
      </c>
      <c r="D39" s="33"/>
      <c r="E39" s="34" t="s">
        <v>66</v>
      </c>
      <c r="F39" s="32" t="s">
        <v>28</v>
      </c>
      <c r="G39" s="35">
        <v>85</v>
      </c>
      <c r="H39" s="35"/>
      <c r="I39" s="35">
        <f t="shared" si="0"/>
        <v>0</v>
      </c>
      <c r="J39" s="36"/>
      <c r="K39" s="35"/>
      <c r="L39" s="36"/>
      <c r="M39" s="35"/>
      <c r="N39" s="37">
        <v>21</v>
      </c>
      <c r="O39" s="38"/>
      <c r="V39" s="43"/>
    </row>
    <row r="40" spans="1:22" s="39" customFormat="1" x14ac:dyDescent="0.2">
      <c r="A40" s="45">
        <v>25</v>
      </c>
      <c r="B40" s="32" t="s">
        <v>25</v>
      </c>
      <c r="C40" s="32" t="s">
        <v>26</v>
      </c>
      <c r="D40" s="33"/>
      <c r="E40" s="34" t="s">
        <v>37</v>
      </c>
      <c r="F40" s="32" t="s">
        <v>33</v>
      </c>
      <c r="G40" s="35">
        <v>1</v>
      </c>
      <c r="H40" s="35"/>
      <c r="I40" s="35">
        <f t="shared" si="0"/>
        <v>0</v>
      </c>
      <c r="J40" s="36"/>
      <c r="K40" s="35"/>
      <c r="L40" s="36"/>
      <c r="M40" s="35"/>
      <c r="N40" s="37">
        <v>21</v>
      </c>
      <c r="O40" s="38"/>
      <c r="V40" s="43"/>
    </row>
    <row r="41" spans="1:22" s="39" customFormat="1" x14ac:dyDescent="0.2">
      <c r="A41" s="45">
        <v>26</v>
      </c>
      <c r="B41" s="32" t="s">
        <v>25</v>
      </c>
      <c r="C41" s="32" t="s">
        <v>26</v>
      </c>
      <c r="D41" s="33"/>
      <c r="E41" s="34" t="s">
        <v>38</v>
      </c>
      <c r="F41" s="32" t="s">
        <v>31</v>
      </c>
      <c r="G41" s="35">
        <v>3</v>
      </c>
      <c r="H41" s="35"/>
      <c r="I41" s="35">
        <f t="shared" si="0"/>
        <v>0</v>
      </c>
      <c r="J41" s="36"/>
      <c r="K41" s="35"/>
      <c r="L41" s="36"/>
      <c r="M41" s="35"/>
      <c r="N41" s="37">
        <v>21</v>
      </c>
      <c r="O41" s="38"/>
      <c r="V41" s="43"/>
    </row>
    <row r="42" spans="1:22" s="39" customFormat="1" x14ac:dyDescent="0.2">
      <c r="A42" s="45">
        <v>27</v>
      </c>
      <c r="B42" s="32" t="s">
        <v>25</v>
      </c>
      <c r="C42" s="32" t="s">
        <v>26</v>
      </c>
      <c r="D42" s="33"/>
      <c r="E42" s="34" t="s">
        <v>39</v>
      </c>
      <c r="F42" s="32" t="s">
        <v>40</v>
      </c>
      <c r="G42" s="35">
        <v>60</v>
      </c>
      <c r="H42" s="35"/>
      <c r="I42" s="35">
        <f t="shared" si="0"/>
        <v>0</v>
      </c>
      <c r="J42" s="36"/>
      <c r="K42" s="35"/>
      <c r="L42" s="36"/>
      <c r="M42" s="35"/>
      <c r="N42" s="37">
        <v>21</v>
      </c>
      <c r="O42" s="38"/>
      <c r="V42" s="43"/>
    </row>
    <row r="43" spans="1:22" s="39" customFormat="1" x14ac:dyDescent="0.2">
      <c r="A43" s="45">
        <v>28</v>
      </c>
      <c r="B43" s="32" t="s">
        <v>25</v>
      </c>
      <c r="C43" s="32" t="s">
        <v>26</v>
      </c>
      <c r="D43" s="33"/>
      <c r="E43" s="34" t="s">
        <v>46</v>
      </c>
      <c r="F43" s="32" t="s">
        <v>41</v>
      </c>
      <c r="G43" s="35">
        <v>50</v>
      </c>
      <c r="H43" s="35"/>
      <c r="I43" s="35">
        <f t="shared" si="0"/>
        <v>0</v>
      </c>
      <c r="J43" s="36"/>
      <c r="K43" s="35"/>
      <c r="L43" s="36"/>
      <c r="M43" s="35"/>
      <c r="N43" s="37">
        <v>21</v>
      </c>
      <c r="O43" s="38"/>
      <c r="V43" s="43"/>
    </row>
    <row r="44" spans="1:22" s="39" customFormat="1" ht="10.5" customHeight="1" x14ac:dyDescent="0.2">
      <c r="A44" s="45">
        <v>29</v>
      </c>
      <c r="B44" s="32" t="s">
        <v>25</v>
      </c>
      <c r="C44" s="32" t="s">
        <v>26</v>
      </c>
      <c r="D44" s="33"/>
      <c r="E44" s="34" t="s">
        <v>61</v>
      </c>
      <c r="F44" s="32" t="s">
        <v>33</v>
      </c>
      <c r="G44" s="35">
        <v>1</v>
      </c>
      <c r="H44" s="35"/>
      <c r="I44" s="35">
        <f>G44*H44</f>
        <v>0</v>
      </c>
      <c r="J44" s="36"/>
      <c r="K44" s="35"/>
      <c r="L44" s="36"/>
      <c r="M44" s="35"/>
      <c r="N44" s="37">
        <v>21</v>
      </c>
      <c r="O44" s="38"/>
      <c r="V44" s="43"/>
    </row>
    <row r="45" spans="1:22" s="39" customFormat="1" x14ac:dyDescent="0.2">
      <c r="A45" s="45">
        <v>30</v>
      </c>
      <c r="B45" s="32" t="s">
        <v>25</v>
      </c>
      <c r="C45" s="32" t="s">
        <v>26</v>
      </c>
      <c r="D45" s="33"/>
      <c r="E45" s="34" t="s">
        <v>47</v>
      </c>
      <c r="F45" s="32" t="s">
        <v>33</v>
      </c>
      <c r="G45" s="35">
        <v>1</v>
      </c>
      <c r="H45" s="35"/>
      <c r="I45" s="35">
        <f>G45*H45</f>
        <v>0</v>
      </c>
      <c r="J45" s="36"/>
      <c r="K45" s="35"/>
      <c r="L45" s="36"/>
      <c r="M45" s="35"/>
      <c r="N45" s="37">
        <v>21</v>
      </c>
      <c r="O45" s="38"/>
      <c r="V45" s="43"/>
    </row>
    <row r="46" spans="1:22" s="39" customFormat="1" x14ac:dyDescent="0.2">
      <c r="A46" s="45">
        <v>31</v>
      </c>
      <c r="B46" s="32" t="s">
        <v>25</v>
      </c>
      <c r="C46" s="32" t="s">
        <v>26</v>
      </c>
      <c r="D46" s="33"/>
      <c r="E46" s="34" t="s">
        <v>1</v>
      </c>
      <c r="F46" s="32" t="s">
        <v>33</v>
      </c>
      <c r="G46" s="35">
        <v>1</v>
      </c>
      <c r="H46" s="35"/>
      <c r="I46" s="35">
        <f>G46*H46</f>
        <v>0</v>
      </c>
      <c r="J46" s="36"/>
      <c r="K46" s="35"/>
      <c r="L46" s="36"/>
      <c r="M46" s="35"/>
      <c r="N46" s="37">
        <v>21</v>
      </c>
      <c r="O46" s="38"/>
      <c r="V46" s="43"/>
    </row>
    <row r="47" spans="1:22" s="11" customFormat="1" x14ac:dyDescent="0.2">
      <c r="E47" s="11" t="s">
        <v>6</v>
      </c>
      <c r="H47" s="11" t="s">
        <v>62</v>
      </c>
      <c r="I47" s="12">
        <f>SUM(I16:I46)</f>
        <v>0</v>
      </c>
      <c r="K47" s="12" t="e">
        <f>K14</f>
        <v>#REF!</v>
      </c>
      <c r="M47" s="12" t="e">
        <f>M14</f>
        <v>#REF!</v>
      </c>
      <c r="V47" s="44"/>
    </row>
    <row r="48" spans="1:22" x14ac:dyDescent="0.2">
      <c r="H48" s="11" t="s">
        <v>63</v>
      </c>
      <c r="I48" s="12">
        <f>I47*0.21</f>
        <v>0</v>
      </c>
    </row>
    <row r="49" spans="8:9" x14ac:dyDescent="0.2">
      <c r="H49" s="11" t="s">
        <v>64</v>
      </c>
      <c r="I49" s="12">
        <f>I47+I48</f>
        <v>0</v>
      </c>
    </row>
  </sheetData>
  <mergeCells count="1">
    <mergeCell ref="C9:D9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#Figury</vt:lpstr>
      <vt:lpstr>Slepý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Kozel</dc:creator>
  <cp:lastModifiedBy>Czerný Krzysztof</cp:lastModifiedBy>
  <cp:lastPrinted>2023-07-31T05:44:18Z</cp:lastPrinted>
  <dcterms:created xsi:type="dcterms:W3CDTF">2021-08-22T06:18:26Z</dcterms:created>
  <dcterms:modified xsi:type="dcterms:W3CDTF">2023-08-16T11:44:34Z</dcterms:modified>
</cp:coreProperties>
</file>