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Vyhlašované ceny" sheetId="1" r:id="rId1"/>
    <sheet name="Celková nabídková cena" sheetId="2" r:id="rId2"/>
  </sheets>
  <definedNames>
    <definedName name="_xlnm.Print_Area" localSheetId="0">'Vyhlašované ceny'!$A$1:$G$99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<sst xmlns="http://schemas.openxmlformats.org/spreadsheetml/2006/main" count="307" uniqueCount="33">
  <si>
    <t>&lt; vyplňte index &gt;</t>
  </si>
  <si>
    <t>Datum</t>
  </si>
  <si>
    <t>týden</t>
  </si>
  <si>
    <t>Motorová nafta     Kč bez DPH</t>
  </si>
  <si>
    <t>Dodavatel uvede veškeré částky v Kč bez DPH zaokrouhlené na dvě desetinná místa.</t>
  </si>
  <si>
    <t>PHM</t>
  </si>
  <si>
    <r>
      <t xml:space="preserve">Cena za 1 litr PHM se slevou 
bez DPH (Kč) 
</t>
    </r>
    <r>
      <rPr>
        <b/>
        <sz val="10"/>
        <color rgb="FFFF0000"/>
        <rFont val="Calibri"/>
        <family val="2"/>
        <scheme val="minor"/>
      </rPr>
      <t>(Nevyplňujte - automatický výpočet)</t>
    </r>
  </si>
  <si>
    <r>
      <t xml:space="preserve"> DPH (21 %) za 1 litr PHM se slevou (Kč)
</t>
    </r>
    <r>
      <rPr>
        <b/>
        <sz val="10"/>
        <color rgb="FFFF0000"/>
        <rFont val="Calibri"/>
        <family val="2"/>
        <scheme val="minor"/>
      </rPr>
      <t>(Nevyplňujte - automatický výpočet)</t>
    </r>
  </si>
  <si>
    <r>
      <t xml:space="preserve">Cena za 1 litr PHM se slevou 
s DPH (Kč)
</t>
    </r>
    <r>
      <rPr>
        <b/>
        <sz val="10"/>
        <color rgb="FFFF0000"/>
        <rFont val="Calibri"/>
        <family val="2"/>
        <scheme val="minor"/>
      </rPr>
      <t>(Nevyplňujte - automatický výpočet)</t>
    </r>
  </si>
  <si>
    <r>
      <t xml:space="preserve">Předpokládaný odběr PHM (l) za 48 měsíců 
</t>
    </r>
    <r>
      <rPr>
        <b/>
        <sz val="10"/>
        <color rgb="FFFF0000"/>
        <rFont val="Calibri"/>
        <family val="2"/>
        <scheme val="minor"/>
      </rPr>
      <t>(Nevyplňujte - automatický výpočet)</t>
    </r>
  </si>
  <si>
    <r>
      <rPr>
        <b/>
        <sz val="14"/>
        <color theme="1"/>
        <rFont val="Calibri"/>
        <family val="2"/>
        <scheme val="minor"/>
      </rPr>
      <t xml:space="preserve">NABÍDKOVÁ CENA </t>
    </r>
    <r>
      <rPr>
        <b/>
        <sz val="11"/>
        <color theme="1"/>
        <rFont val="Calibri"/>
        <family val="2"/>
        <scheme val="minor"/>
      </rPr>
      <t xml:space="preserve">
bez DPH (Kč)
</t>
    </r>
    <r>
      <rPr>
        <b/>
        <sz val="10"/>
        <color rgb="FFFF0000"/>
        <rFont val="Calibri"/>
        <family val="2"/>
        <scheme val="minor"/>
      </rPr>
      <t>(Nevyplňujte - automatický výpočet)</t>
    </r>
  </si>
  <si>
    <t>motorová nafta</t>
  </si>
  <si>
    <t>CELKOVÁ NABÍDKOVÁ CENA bez DPH (Kč)</t>
  </si>
  <si>
    <t>Výpočet nabídkové ceny:</t>
  </si>
  <si>
    <t>Pokyny - upozornění:</t>
  </si>
  <si>
    <t>V takto označné buňce tj. H7 bude zobrazena výsledná celková nabídková cena bez DPH - vypočte se automaticky.</t>
  </si>
  <si>
    <t>Dodavatel nesmí v tabulce nic měnit (redukovat, mazat, cokoli doplňovat či mazat a přepisovat).</t>
  </si>
  <si>
    <t>List2: tabulka NABÍDKOVÁ CENA</t>
  </si>
  <si>
    <t>dopní dodavatel</t>
  </si>
  <si>
    <t>doplní dodavatel</t>
  </si>
  <si>
    <t>Benzin BA 95            Kč bez DPH</t>
  </si>
  <si>
    <t>Benzin min. BA 98
Kč bez DPH</t>
  </si>
  <si>
    <r>
      <t xml:space="preserve">VÝSLEDEK,
 tzn. průměr z </t>
    </r>
    <r>
      <rPr>
        <b/>
        <sz val="10"/>
        <color rgb="FFFF0000"/>
        <rFont val="Calibri"/>
        <family val="2"/>
        <scheme val="minor"/>
      </rPr>
      <t>vyplněných cen</t>
    </r>
  </si>
  <si>
    <t>benzin BA 95</t>
  </si>
  <si>
    <t xml:space="preserve">benzin min. BA 98 </t>
  </si>
  <si>
    <r>
      <t xml:space="preserve">Do takto označených buněk tj. C4, C5 a C6 dodavatel vyplní slevu v Kč bez DPH </t>
    </r>
    <r>
      <rPr>
        <u val="single"/>
        <sz val="11"/>
        <color theme="1"/>
        <rFont val="Calibri"/>
        <family val="2"/>
        <scheme val="minor"/>
      </rPr>
      <t>zaokrouhlenou na dvě desetinná místa</t>
    </r>
    <r>
      <rPr>
        <sz val="11"/>
        <color theme="1"/>
        <rFont val="Calibri"/>
        <family val="2"/>
        <scheme val="minor"/>
      </rPr>
      <t>.</t>
    </r>
  </si>
  <si>
    <r>
      <t>Odvíjející se od vývoje cen PHM dle indexu</t>
    </r>
    <r>
      <rPr>
        <b/>
        <sz val="11"/>
        <color rgb="FF7030A0"/>
        <rFont val="Calibri"/>
        <family val="2"/>
      </rPr>
      <t>*</t>
    </r>
    <r>
      <rPr>
        <b/>
        <sz val="11"/>
        <color theme="1"/>
        <rFont val="Calibri"/>
        <family val="2"/>
        <scheme val="minor"/>
      </rPr>
      <t>:</t>
    </r>
  </si>
  <si>
    <t>List1: tabulka Vyhlašované ceny za období červenec - září 2023</t>
  </si>
  <si>
    <t xml:space="preserve">VYHLAŠOVANÉ CENY ZA OBDOBÍ ČERVENEC - ZÁŘÍ 2023   </t>
  </si>
  <si>
    <r>
      <t>* VYPLŇTE v souladu s odst. 8.3 zadávací dokumentace a do bílé buňky v nadpisu v této tabulce "</t>
    </r>
    <r>
      <rPr>
        <b/>
        <i/>
        <sz val="11"/>
        <color rgb="FF7030A0"/>
        <rFont val="Calibri"/>
        <family val="2"/>
      </rPr>
      <t>VYHLAŠOVANÉ CENY ZA OBDOBÍ ČERVENEC - ZÁŘÍ 2023</t>
    </r>
    <r>
      <rPr>
        <b/>
        <sz val="11"/>
        <color rgb="FF7030A0"/>
        <rFont val="Calibri"/>
        <family val="2"/>
      </rPr>
      <t>", o jaký index (UIC, nebo MOL, nebo ZCČ) se jedná.</t>
    </r>
  </si>
  <si>
    <t>Poskytnutá sleva
 z průměru vyhlašovaných cen z Listu 1 
na 1 litr PHM
bez DPH (Kč)</t>
  </si>
  <si>
    <t>Celková nabídková cena = (Průměrná cena za 1 litr PHM stanovená jako průměr z vyhlašovaných cen odvíjejících se od vývoje cen PHM dle indexu vybraného dodavatelem /UIC,MOL,ZCČ/
 za období 07-09/2023 za 1 litr PHM bez DPH (Kč) - poskytnutá sleva z průměru vyhlašovaných cen) x předpokládaný oběr PHM v (l) za 48 měsíců</t>
  </si>
  <si>
    <r>
      <t xml:space="preserve">Průměr z vyhlašovaných cen odvíjejících se od vývoje cen PHM dle indexu vybraného dodavatelem za období 07-09/2023, bez DPH (v Kč) 
</t>
    </r>
    <r>
      <rPr>
        <b/>
        <sz val="10"/>
        <color rgb="FFFF0000"/>
        <rFont val="Calibri"/>
        <family val="2"/>
        <scheme val="minor"/>
      </rPr>
      <t>(Nevyplňujte - automatické přetažení ceny z Listu 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</si>
</sst>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.5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7030A0"/>
      <name val="Calibri"/>
      <family val="2"/>
    </font>
    <font>
      <b/>
      <i/>
      <sz val="11"/>
      <color rgb="FF7030A0"/>
      <name val="Calibri"/>
      <family val="2"/>
    </font>
    <font>
      <b/>
      <sz val="11"/>
      <color rgb="FF7030A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DDDDDD"/>
        <bgColor indexed="64"/>
      </patternFill>
    </fill>
  </fills>
  <borders count="27">
    <border>
      <left/>
      <right/>
      <top/>
      <bottom/>
      <diagonal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9" fillId="3" borderId="4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 wrapText="1"/>
    </xf>
    <xf numFmtId="164" fontId="10" fillId="5" borderId="6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6" xfId="20" applyNumberFormat="1" applyFont="1" applyFill="1" applyBorder="1" applyAlignment="1" applyProtection="1">
      <alignment horizontal="center" vertical="center"/>
      <protection/>
    </xf>
    <xf numFmtId="3" fontId="0" fillId="6" borderId="7" xfId="0" applyNumberForma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164" fontId="12" fillId="3" borderId="6" xfId="0" applyNumberFormat="1" applyFont="1" applyFill="1" applyBorder="1" applyAlignment="1">
      <alignment horizontal="center" vertical="center" wrapText="1"/>
    </xf>
    <xf numFmtId="0" fontId="2" fillId="0" borderId="0" xfId="0" applyFont="1"/>
    <xf numFmtId="3" fontId="0" fillId="0" borderId="0" xfId="0" applyNumberFormat="1"/>
    <xf numFmtId="0" fontId="0" fillId="0" borderId="0" xfId="0" applyAlignment="1">
      <alignment horizontal="left" wrapText="1"/>
    </xf>
    <xf numFmtId="164" fontId="10" fillId="5" borderId="0" xfId="0" applyNumberFormat="1" applyFont="1" applyFill="1" applyAlignment="1">
      <alignment horizontal="center" vertical="center" wrapText="1"/>
    </xf>
    <xf numFmtId="0" fontId="0" fillId="3" borderId="0" xfId="0" applyFill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4" fontId="14" fillId="0" borderId="10" xfId="0" applyNumberFormat="1" applyFont="1" applyBorder="1" applyAlignment="1" applyProtection="1">
      <alignment horizontal="center" vertical="center"/>
      <protection locked="0"/>
    </xf>
    <xf numFmtId="164" fontId="14" fillId="0" borderId="3" xfId="0" applyNumberFormat="1" applyFont="1" applyBorder="1" applyAlignment="1" applyProtection="1">
      <alignment horizontal="center" vertical="center"/>
      <protection locked="0"/>
    </xf>
    <xf numFmtId="164" fontId="14" fillId="0" borderId="11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right" vertical="center" wrapText="1"/>
    </xf>
    <xf numFmtId="0" fontId="2" fillId="4" borderId="18" xfId="0" applyFont="1" applyFill="1" applyBorder="1" applyAlignment="1">
      <alignment horizontal="right" vertical="center" wrapText="1"/>
    </xf>
    <xf numFmtId="0" fontId="6" fillId="7" borderId="19" xfId="0" applyFont="1" applyFill="1" applyBorder="1" applyAlignment="1">
      <alignment horizontal="center" vertical="center" textRotation="90"/>
    </xf>
    <xf numFmtId="0" fontId="6" fillId="7" borderId="20" xfId="0" applyFont="1" applyFill="1" applyBorder="1" applyAlignment="1">
      <alignment horizontal="center" vertical="center" textRotation="90"/>
    </xf>
    <xf numFmtId="0" fontId="4" fillId="8" borderId="14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/>
    </xf>
    <xf numFmtId="14" fontId="0" fillId="0" borderId="21" xfId="0" applyNumberFormat="1" applyFont="1" applyBorder="1" applyAlignment="1">
      <alignment horizontal="center"/>
    </xf>
    <xf numFmtId="14" fontId="0" fillId="0" borderId="2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7" borderId="14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4" fontId="0" fillId="0" borderId="23" xfId="0" applyNumberFormat="1" applyFont="1" applyBorder="1" applyAlignment="1">
      <alignment horizontal="center"/>
    </xf>
    <xf numFmtId="14" fontId="0" fillId="0" borderId="24" xfId="0" applyNumberFormat="1" applyFont="1" applyBorder="1" applyAlignment="1">
      <alignment horizontal="center"/>
    </xf>
    <xf numFmtId="14" fontId="0" fillId="0" borderId="25" xfId="0" applyNumberFormat="1" applyFont="1" applyBorder="1" applyAlignment="1">
      <alignment horizontal="center"/>
    </xf>
    <xf numFmtId="0" fontId="3" fillId="9" borderId="26" xfId="0" applyFont="1" applyFill="1" applyBorder="1" applyAlignment="1">
      <alignment horizontal="left" vertical="center" wrapText="1"/>
    </xf>
    <xf numFmtId="0" fontId="3" fillId="9" borderId="21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abSelected="1" workbookViewId="0" topLeftCell="A1">
      <selection activeCell="J94" sqref="J94"/>
    </sheetView>
  </sheetViews>
  <sheetFormatPr defaultColWidth="9.140625" defaultRowHeight="15"/>
  <cols>
    <col min="1" max="1" width="10.57421875" style="0" customWidth="1"/>
    <col min="2" max="2" width="1.57421875" style="0" bestFit="1" customWidth="1"/>
    <col min="3" max="3" width="10.421875" style="0" customWidth="1"/>
    <col min="4" max="4" width="3.421875" style="0" customWidth="1"/>
    <col min="5" max="7" width="20.7109375" style="0" customWidth="1"/>
  </cols>
  <sheetData>
    <row r="1" spans="1:7" ht="18.75">
      <c r="A1" s="45" t="s">
        <v>27</v>
      </c>
      <c r="B1" s="45"/>
      <c r="C1" s="45"/>
      <c r="D1" s="45"/>
      <c r="E1" s="45"/>
      <c r="F1" s="45"/>
      <c r="G1" s="45"/>
    </row>
    <row r="2" ht="15.75" thickBot="1">
      <c r="D2" s="2"/>
    </row>
    <row r="3" spans="1:7" ht="15.75">
      <c r="A3" s="31" t="s">
        <v>28</v>
      </c>
      <c r="B3" s="32"/>
      <c r="C3" s="32"/>
      <c r="D3" s="32"/>
      <c r="E3" s="32"/>
      <c r="F3" s="32"/>
      <c r="G3" s="33"/>
    </row>
    <row r="4" spans="1:7" ht="15.75" thickBot="1">
      <c r="A4" s="34" t="s">
        <v>26</v>
      </c>
      <c r="B4" s="35"/>
      <c r="C4" s="35"/>
      <c r="D4" s="35"/>
      <c r="E4" s="35"/>
      <c r="F4" s="35"/>
      <c r="G4" s="3" t="s">
        <v>0</v>
      </c>
    </row>
    <row r="5" spans="1:7" ht="15.75" customHeight="1">
      <c r="A5" s="46" t="s">
        <v>1</v>
      </c>
      <c r="B5" s="47"/>
      <c r="C5" s="48"/>
      <c r="D5" s="36" t="s">
        <v>2</v>
      </c>
      <c r="E5" s="38" t="s">
        <v>20</v>
      </c>
      <c r="F5" s="38" t="s">
        <v>21</v>
      </c>
      <c r="G5" s="40" t="s">
        <v>3</v>
      </c>
    </row>
    <row r="6" spans="1:7" ht="15.75" thickBot="1">
      <c r="A6" s="49"/>
      <c r="B6" s="50"/>
      <c r="C6" s="51"/>
      <c r="D6" s="37"/>
      <c r="E6" s="39"/>
      <c r="F6" s="39"/>
      <c r="G6" s="41"/>
    </row>
    <row r="7" spans="1:7" ht="15">
      <c r="A7" s="52">
        <v>45108</v>
      </c>
      <c r="B7" s="53"/>
      <c r="C7" s="54"/>
      <c r="D7" s="4">
        <v>26</v>
      </c>
      <c r="E7" s="23" t="s">
        <v>18</v>
      </c>
      <c r="F7" s="23" t="s">
        <v>19</v>
      </c>
      <c r="G7" s="24" t="s">
        <v>19</v>
      </c>
    </row>
    <row r="8" spans="1:7" ht="15">
      <c r="A8" s="42">
        <v>45109</v>
      </c>
      <c r="B8" s="43"/>
      <c r="C8" s="44"/>
      <c r="D8" s="21">
        <v>26</v>
      </c>
      <c r="E8" s="25" t="s">
        <v>19</v>
      </c>
      <c r="F8" s="25" t="s">
        <v>19</v>
      </c>
      <c r="G8" s="24" t="s">
        <v>19</v>
      </c>
    </row>
    <row r="9" spans="1:7" ht="15">
      <c r="A9" s="42">
        <v>45110</v>
      </c>
      <c r="B9" s="43"/>
      <c r="C9" s="44"/>
      <c r="D9" s="5">
        <v>27</v>
      </c>
      <c r="E9" s="25" t="s">
        <v>19</v>
      </c>
      <c r="F9" s="25" t="s">
        <v>19</v>
      </c>
      <c r="G9" s="24" t="s">
        <v>19</v>
      </c>
    </row>
    <row r="10" spans="1:7" ht="15">
      <c r="A10" s="42">
        <v>45111</v>
      </c>
      <c r="B10" s="43"/>
      <c r="C10" s="44"/>
      <c r="D10" s="5">
        <v>27</v>
      </c>
      <c r="E10" s="25" t="s">
        <v>19</v>
      </c>
      <c r="F10" s="25" t="s">
        <v>19</v>
      </c>
      <c r="G10" s="24" t="s">
        <v>19</v>
      </c>
    </row>
    <row r="11" spans="1:7" ht="15">
      <c r="A11" s="42">
        <v>45112</v>
      </c>
      <c r="B11" s="43"/>
      <c r="C11" s="44"/>
      <c r="D11" s="5">
        <v>27</v>
      </c>
      <c r="E11" s="25" t="s">
        <v>19</v>
      </c>
      <c r="F11" s="25" t="s">
        <v>19</v>
      </c>
      <c r="G11" s="24" t="s">
        <v>19</v>
      </c>
    </row>
    <row r="12" spans="1:7" ht="15">
      <c r="A12" s="42">
        <v>45113</v>
      </c>
      <c r="B12" s="43"/>
      <c r="C12" s="44"/>
      <c r="D12" s="5">
        <v>27</v>
      </c>
      <c r="E12" s="25" t="s">
        <v>19</v>
      </c>
      <c r="F12" s="25" t="s">
        <v>19</v>
      </c>
      <c r="G12" s="24" t="s">
        <v>19</v>
      </c>
    </row>
    <row r="13" spans="1:7" ht="15">
      <c r="A13" s="42">
        <v>45114</v>
      </c>
      <c r="B13" s="43"/>
      <c r="C13" s="44"/>
      <c r="D13" s="5">
        <v>27</v>
      </c>
      <c r="E13" s="25" t="s">
        <v>19</v>
      </c>
      <c r="F13" s="25" t="s">
        <v>19</v>
      </c>
      <c r="G13" s="24" t="s">
        <v>19</v>
      </c>
    </row>
    <row r="14" spans="1:7" ht="15">
      <c r="A14" s="42">
        <v>45115</v>
      </c>
      <c r="B14" s="43"/>
      <c r="C14" s="44"/>
      <c r="D14" s="5">
        <v>27</v>
      </c>
      <c r="E14" s="25" t="s">
        <v>19</v>
      </c>
      <c r="F14" s="25" t="s">
        <v>19</v>
      </c>
      <c r="G14" s="24" t="s">
        <v>19</v>
      </c>
    </row>
    <row r="15" spans="1:7" ht="15">
      <c r="A15" s="42">
        <v>45116</v>
      </c>
      <c r="B15" s="43"/>
      <c r="C15" s="44"/>
      <c r="D15" s="5">
        <v>27</v>
      </c>
      <c r="E15" s="25" t="s">
        <v>19</v>
      </c>
      <c r="F15" s="25" t="s">
        <v>19</v>
      </c>
      <c r="G15" s="24" t="s">
        <v>19</v>
      </c>
    </row>
    <row r="16" spans="1:7" ht="15">
      <c r="A16" s="42">
        <v>45117</v>
      </c>
      <c r="B16" s="43"/>
      <c r="C16" s="44"/>
      <c r="D16" s="5">
        <v>28</v>
      </c>
      <c r="E16" s="25" t="s">
        <v>19</v>
      </c>
      <c r="F16" s="25" t="s">
        <v>19</v>
      </c>
      <c r="G16" s="24" t="s">
        <v>19</v>
      </c>
    </row>
    <row r="17" spans="1:7" ht="15">
      <c r="A17" s="42">
        <v>45118</v>
      </c>
      <c r="B17" s="43"/>
      <c r="C17" s="44"/>
      <c r="D17" s="5">
        <v>28</v>
      </c>
      <c r="E17" s="25" t="s">
        <v>19</v>
      </c>
      <c r="F17" s="25" t="s">
        <v>19</v>
      </c>
      <c r="G17" s="24" t="s">
        <v>19</v>
      </c>
    </row>
    <row r="18" spans="1:7" ht="15">
      <c r="A18" s="42">
        <v>45119</v>
      </c>
      <c r="B18" s="43"/>
      <c r="C18" s="44"/>
      <c r="D18" s="5">
        <v>28</v>
      </c>
      <c r="E18" s="25" t="s">
        <v>19</v>
      </c>
      <c r="F18" s="25" t="s">
        <v>19</v>
      </c>
      <c r="G18" s="24" t="s">
        <v>19</v>
      </c>
    </row>
    <row r="19" spans="1:7" ht="15">
      <c r="A19" s="42">
        <v>45120</v>
      </c>
      <c r="B19" s="43"/>
      <c r="C19" s="44"/>
      <c r="D19" s="5">
        <v>28</v>
      </c>
      <c r="E19" s="25" t="s">
        <v>19</v>
      </c>
      <c r="F19" s="25" t="s">
        <v>19</v>
      </c>
      <c r="G19" s="24" t="s">
        <v>19</v>
      </c>
    </row>
    <row r="20" spans="1:7" ht="15">
      <c r="A20" s="42">
        <v>45121</v>
      </c>
      <c r="B20" s="43"/>
      <c r="C20" s="44"/>
      <c r="D20" s="5">
        <v>28</v>
      </c>
      <c r="E20" s="25" t="s">
        <v>19</v>
      </c>
      <c r="F20" s="25" t="s">
        <v>19</v>
      </c>
      <c r="G20" s="24" t="s">
        <v>19</v>
      </c>
    </row>
    <row r="21" spans="1:7" ht="15">
      <c r="A21" s="42">
        <v>45122</v>
      </c>
      <c r="B21" s="43"/>
      <c r="C21" s="44"/>
      <c r="D21" s="5">
        <v>28</v>
      </c>
      <c r="E21" s="25" t="s">
        <v>19</v>
      </c>
      <c r="F21" s="25" t="s">
        <v>19</v>
      </c>
      <c r="G21" s="24" t="s">
        <v>19</v>
      </c>
    </row>
    <row r="22" spans="1:7" ht="15">
      <c r="A22" s="42">
        <v>45123</v>
      </c>
      <c r="B22" s="43"/>
      <c r="C22" s="44"/>
      <c r="D22" s="5">
        <v>28</v>
      </c>
      <c r="E22" s="25" t="s">
        <v>19</v>
      </c>
      <c r="F22" s="25" t="s">
        <v>19</v>
      </c>
      <c r="G22" s="24" t="s">
        <v>19</v>
      </c>
    </row>
    <row r="23" spans="1:7" ht="15">
      <c r="A23" s="42">
        <v>45124</v>
      </c>
      <c r="B23" s="43"/>
      <c r="C23" s="44"/>
      <c r="D23" s="5">
        <v>29</v>
      </c>
      <c r="E23" s="25" t="s">
        <v>19</v>
      </c>
      <c r="F23" s="25" t="s">
        <v>19</v>
      </c>
      <c r="G23" s="24" t="s">
        <v>19</v>
      </c>
    </row>
    <row r="24" spans="1:7" ht="15">
      <c r="A24" s="42">
        <v>45125</v>
      </c>
      <c r="B24" s="43"/>
      <c r="C24" s="44"/>
      <c r="D24" s="5">
        <v>29</v>
      </c>
      <c r="E24" s="25" t="s">
        <v>19</v>
      </c>
      <c r="F24" s="25" t="s">
        <v>19</v>
      </c>
      <c r="G24" s="24" t="s">
        <v>19</v>
      </c>
    </row>
    <row r="25" spans="1:7" ht="15">
      <c r="A25" s="42">
        <v>45126</v>
      </c>
      <c r="B25" s="43"/>
      <c r="C25" s="44"/>
      <c r="D25" s="5">
        <v>29</v>
      </c>
      <c r="E25" s="25" t="s">
        <v>19</v>
      </c>
      <c r="F25" s="25" t="s">
        <v>19</v>
      </c>
      <c r="G25" s="24" t="s">
        <v>19</v>
      </c>
    </row>
    <row r="26" spans="1:7" ht="15">
      <c r="A26" s="42">
        <v>45127</v>
      </c>
      <c r="B26" s="43"/>
      <c r="C26" s="44"/>
      <c r="D26" s="5">
        <v>29</v>
      </c>
      <c r="E26" s="25" t="s">
        <v>19</v>
      </c>
      <c r="F26" s="25" t="s">
        <v>19</v>
      </c>
      <c r="G26" s="24" t="s">
        <v>19</v>
      </c>
    </row>
    <row r="27" spans="1:7" ht="15">
      <c r="A27" s="42">
        <v>45128</v>
      </c>
      <c r="B27" s="43"/>
      <c r="C27" s="44"/>
      <c r="D27" s="5">
        <v>29</v>
      </c>
      <c r="E27" s="25" t="s">
        <v>19</v>
      </c>
      <c r="F27" s="25" t="s">
        <v>19</v>
      </c>
      <c r="G27" s="24" t="s">
        <v>19</v>
      </c>
    </row>
    <row r="28" spans="1:7" ht="15">
      <c r="A28" s="42">
        <v>45129</v>
      </c>
      <c r="B28" s="43"/>
      <c r="C28" s="44"/>
      <c r="D28" s="5">
        <v>29</v>
      </c>
      <c r="E28" s="25" t="s">
        <v>19</v>
      </c>
      <c r="F28" s="25" t="s">
        <v>19</v>
      </c>
      <c r="G28" s="24" t="s">
        <v>19</v>
      </c>
    </row>
    <row r="29" spans="1:7" ht="15">
      <c r="A29" s="42">
        <v>45130</v>
      </c>
      <c r="B29" s="43"/>
      <c r="C29" s="44"/>
      <c r="D29" s="5">
        <v>29</v>
      </c>
      <c r="E29" s="25" t="s">
        <v>19</v>
      </c>
      <c r="F29" s="25" t="s">
        <v>19</v>
      </c>
      <c r="G29" s="24" t="s">
        <v>19</v>
      </c>
    </row>
    <row r="30" spans="1:7" ht="15">
      <c r="A30" s="42">
        <v>45131</v>
      </c>
      <c r="B30" s="43"/>
      <c r="C30" s="44"/>
      <c r="D30" s="22">
        <v>30</v>
      </c>
      <c r="E30" s="25" t="s">
        <v>19</v>
      </c>
      <c r="F30" s="25" t="s">
        <v>19</v>
      </c>
      <c r="G30" s="24" t="s">
        <v>19</v>
      </c>
    </row>
    <row r="31" spans="1:7" ht="15">
      <c r="A31" s="42">
        <v>45132</v>
      </c>
      <c r="B31" s="43"/>
      <c r="C31" s="44"/>
      <c r="D31" s="22">
        <v>30</v>
      </c>
      <c r="E31" s="25" t="s">
        <v>19</v>
      </c>
      <c r="F31" s="25" t="s">
        <v>19</v>
      </c>
      <c r="G31" s="24" t="s">
        <v>19</v>
      </c>
    </row>
    <row r="32" spans="1:7" ht="15">
      <c r="A32" s="42">
        <v>45133</v>
      </c>
      <c r="B32" s="43"/>
      <c r="C32" s="44"/>
      <c r="D32" s="22">
        <v>30</v>
      </c>
      <c r="E32" s="25" t="s">
        <v>19</v>
      </c>
      <c r="F32" s="25" t="s">
        <v>19</v>
      </c>
      <c r="G32" s="24" t="s">
        <v>19</v>
      </c>
    </row>
    <row r="33" spans="1:7" ht="15">
      <c r="A33" s="42">
        <v>45134</v>
      </c>
      <c r="B33" s="43"/>
      <c r="C33" s="44"/>
      <c r="D33" s="22">
        <v>30</v>
      </c>
      <c r="E33" s="25" t="s">
        <v>19</v>
      </c>
      <c r="F33" s="25" t="s">
        <v>19</v>
      </c>
      <c r="G33" s="24" t="s">
        <v>19</v>
      </c>
    </row>
    <row r="34" spans="1:7" ht="15">
      <c r="A34" s="42">
        <v>45135</v>
      </c>
      <c r="B34" s="43"/>
      <c r="C34" s="44"/>
      <c r="D34" s="22">
        <v>30</v>
      </c>
      <c r="E34" s="25" t="s">
        <v>19</v>
      </c>
      <c r="F34" s="25" t="s">
        <v>19</v>
      </c>
      <c r="G34" s="24" t="s">
        <v>19</v>
      </c>
    </row>
    <row r="35" spans="1:7" ht="15">
      <c r="A35" s="42">
        <v>45136</v>
      </c>
      <c r="B35" s="43"/>
      <c r="C35" s="44"/>
      <c r="D35" s="22">
        <v>30</v>
      </c>
      <c r="E35" s="25" t="s">
        <v>19</v>
      </c>
      <c r="F35" s="25" t="s">
        <v>19</v>
      </c>
      <c r="G35" s="24" t="s">
        <v>19</v>
      </c>
    </row>
    <row r="36" spans="1:7" ht="15">
      <c r="A36" s="42">
        <v>45137</v>
      </c>
      <c r="B36" s="43"/>
      <c r="C36" s="44"/>
      <c r="D36" s="22">
        <v>30</v>
      </c>
      <c r="E36" s="25" t="s">
        <v>19</v>
      </c>
      <c r="F36" s="25" t="s">
        <v>19</v>
      </c>
      <c r="G36" s="24" t="s">
        <v>19</v>
      </c>
    </row>
    <row r="37" spans="1:7" ht="15">
      <c r="A37" s="42">
        <v>45138</v>
      </c>
      <c r="B37" s="43"/>
      <c r="C37" s="44"/>
      <c r="D37" s="22">
        <v>31</v>
      </c>
      <c r="E37" s="25" t="s">
        <v>19</v>
      </c>
      <c r="F37" s="25" t="s">
        <v>19</v>
      </c>
      <c r="G37" s="24" t="s">
        <v>19</v>
      </c>
    </row>
    <row r="38" spans="1:7" ht="15">
      <c r="A38" s="42">
        <v>45139</v>
      </c>
      <c r="B38" s="43"/>
      <c r="C38" s="44"/>
      <c r="D38" s="22">
        <v>31</v>
      </c>
      <c r="E38" s="25" t="s">
        <v>19</v>
      </c>
      <c r="F38" s="25" t="s">
        <v>19</v>
      </c>
      <c r="G38" s="24" t="s">
        <v>19</v>
      </c>
    </row>
    <row r="39" spans="1:7" ht="15">
      <c r="A39" s="42">
        <v>45140</v>
      </c>
      <c r="B39" s="43"/>
      <c r="C39" s="44"/>
      <c r="D39" s="22">
        <v>31</v>
      </c>
      <c r="E39" s="25" t="s">
        <v>19</v>
      </c>
      <c r="F39" s="25" t="s">
        <v>19</v>
      </c>
      <c r="G39" s="24" t="s">
        <v>19</v>
      </c>
    </row>
    <row r="40" spans="1:7" ht="15">
      <c r="A40" s="42">
        <v>45141</v>
      </c>
      <c r="B40" s="43"/>
      <c r="C40" s="44"/>
      <c r="D40" s="22">
        <v>31</v>
      </c>
      <c r="E40" s="25" t="s">
        <v>19</v>
      </c>
      <c r="F40" s="25" t="s">
        <v>19</v>
      </c>
      <c r="G40" s="24" t="s">
        <v>19</v>
      </c>
    </row>
    <row r="41" spans="1:7" ht="15">
      <c r="A41" s="42">
        <v>45142</v>
      </c>
      <c r="B41" s="43"/>
      <c r="C41" s="44"/>
      <c r="D41" s="22">
        <v>31</v>
      </c>
      <c r="E41" s="25" t="s">
        <v>19</v>
      </c>
      <c r="F41" s="25" t="s">
        <v>19</v>
      </c>
      <c r="G41" s="24" t="s">
        <v>19</v>
      </c>
    </row>
    <row r="42" spans="1:7" ht="15">
      <c r="A42" s="42">
        <v>45143</v>
      </c>
      <c r="B42" s="43"/>
      <c r="C42" s="44"/>
      <c r="D42" s="22">
        <v>31</v>
      </c>
      <c r="E42" s="25" t="s">
        <v>19</v>
      </c>
      <c r="F42" s="25" t="s">
        <v>19</v>
      </c>
      <c r="G42" s="24" t="s">
        <v>19</v>
      </c>
    </row>
    <row r="43" spans="1:7" ht="15">
      <c r="A43" s="42">
        <v>45144</v>
      </c>
      <c r="B43" s="43"/>
      <c r="C43" s="44"/>
      <c r="D43" s="22">
        <v>31</v>
      </c>
      <c r="E43" s="25" t="s">
        <v>19</v>
      </c>
      <c r="F43" s="25" t="s">
        <v>19</v>
      </c>
      <c r="G43" s="24" t="s">
        <v>19</v>
      </c>
    </row>
    <row r="44" spans="1:7" ht="15">
      <c r="A44" s="42">
        <v>45145</v>
      </c>
      <c r="B44" s="43"/>
      <c r="C44" s="44"/>
      <c r="D44" s="22">
        <v>32</v>
      </c>
      <c r="E44" s="25" t="s">
        <v>19</v>
      </c>
      <c r="F44" s="25" t="s">
        <v>19</v>
      </c>
      <c r="G44" s="24" t="s">
        <v>19</v>
      </c>
    </row>
    <row r="45" spans="1:7" ht="15">
      <c r="A45" s="42">
        <v>45146</v>
      </c>
      <c r="B45" s="43"/>
      <c r="C45" s="44"/>
      <c r="D45" s="22">
        <v>32</v>
      </c>
      <c r="E45" s="25" t="s">
        <v>19</v>
      </c>
      <c r="F45" s="25" t="s">
        <v>19</v>
      </c>
      <c r="G45" s="24" t="s">
        <v>19</v>
      </c>
    </row>
    <row r="46" spans="1:7" ht="15">
      <c r="A46" s="42">
        <v>45147</v>
      </c>
      <c r="B46" s="43"/>
      <c r="C46" s="44"/>
      <c r="D46" s="22">
        <v>32</v>
      </c>
      <c r="E46" s="25" t="s">
        <v>19</v>
      </c>
      <c r="F46" s="25" t="s">
        <v>19</v>
      </c>
      <c r="G46" s="24" t="s">
        <v>19</v>
      </c>
    </row>
    <row r="47" spans="1:7" ht="15">
      <c r="A47" s="42">
        <v>45148</v>
      </c>
      <c r="B47" s="43"/>
      <c r="C47" s="44"/>
      <c r="D47" s="22">
        <v>32</v>
      </c>
      <c r="E47" s="25" t="s">
        <v>19</v>
      </c>
      <c r="F47" s="25" t="s">
        <v>19</v>
      </c>
      <c r="G47" s="24" t="s">
        <v>19</v>
      </c>
    </row>
    <row r="48" spans="1:7" ht="15">
      <c r="A48" s="42">
        <v>45149</v>
      </c>
      <c r="B48" s="43"/>
      <c r="C48" s="44"/>
      <c r="D48" s="22">
        <v>32</v>
      </c>
      <c r="E48" s="25" t="s">
        <v>19</v>
      </c>
      <c r="F48" s="25" t="s">
        <v>19</v>
      </c>
      <c r="G48" s="24" t="s">
        <v>19</v>
      </c>
    </row>
    <row r="49" spans="1:7" ht="15">
      <c r="A49" s="42">
        <v>45150</v>
      </c>
      <c r="B49" s="43"/>
      <c r="C49" s="44"/>
      <c r="D49" s="22">
        <v>32</v>
      </c>
      <c r="E49" s="25" t="s">
        <v>19</v>
      </c>
      <c r="F49" s="25" t="s">
        <v>19</v>
      </c>
      <c r="G49" s="24" t="s">
        <v>19</v>
      </c>
    </row>
    <row r="50" spans="1:7" ht="15">
      <c r="A50" s="42">
        <v>45151</v>
      </c>
      <c r="B50" s="43"/>
      <c r="C50" s="44"/>
      <c r="D50" s="22">
        <v>32</v>
      </c>
      <c r="E50" s="25" t="s">
        <v>19</v>
      </c>
      <c r="F50" s="25" t="s">
        <v>19</v>
      </c>
      <c r="G50" s="24" t="s">
        <v>19</v>
      </c>
    </row>
    <row r="51" spans="1:7" ht="15">
      <c r="A51" s="42">
        <v>45152</v>
      </c>
      <c r="B51" s="43"/>
      <c r="C51" s="44"/>
      <c r="D51" s="22">
        <v>33</v>
      </c>
      <c r="E51" s="25" t="s">
        <v>19</v>
      </c>
      <c r="F51" s="25" t="s">
        <v>19</v>
      </c>
      <c r="G51" s="24" t="s">
        <v>19</v>
      </c>
    </row>
    <row r="52" spans="1:7" ht="15">
      <c r="A52" s="42">
        <v>45153</v>
      </c>
      <c r="B52" s="43"/>
      <c r="C52" s="44"/>
      <c r="D52" s="22">
        <v>33</v>
      </c>
      <c r="E52" s="25" t="s">
        <v>19</v>
      </c>
      <c r="F52" s="25" t="s">
        <v>19</v>
      </c>
      <c r="G52" s="24" t="s">
        <v>19</v>
      </c>
    </row>
    <row r="53" spans="1:7" ht="15">
      <c r="A53" s="42">
        <v>45154</v>
      </c>
      <c r="B53" s="43"/>
      <c r="C53" s="44"/>
      <c r="D53" s="22">
        <v>33</v>
      </c>
      <c r="E53" s="25" t="s">
        <v>19</v>
      </c>
      <c r="F53" s="25" t="s">
        <v>19</v>
      </c>
      <c r="G53" s="24" t="s">
        <v>19</v>
      </c>
    </row>
    <row r="54" spans="1:7" ht="15">
      <c r="A54" s="42">
        <v>45155</v>
      </c>
      <c r="B54" s="43"/>
      <c r="C54" s="44"/>
      <c r="D54" s="22">
        <v>33</v>
      </c>
      <c r="E54" s="25" t="s">
        <v>19</v>
      </c>
      <c r="F54" s="25" t="s">
        <v>19</v>
      </c>
      <c r="G54" s="24" t="s">
        <v>19</v>
      </c>
    </row>
    <row r="55" spans="1:7" ht="15">
      <c r="A55" s="42">
        <v>45156</v>
      </c>
      <c r="B55" s="43"/>
      <c r="C55" s="44"/>
      <c r="D55" s="22">
        <v>33</v>
      </c>
      <c r="E55" s="25" t="s">
        <v>19</v>
      </c>
      <c r="F55" s="25" t="s">
        <v>19</v>
      </c>
      <c r="G55" s="24" t="s">
        <v>19</v>
      </c>
    </row>
    <row r="56" spans="1:7" ht="15">
      <c r="A56" s="42">
        <v>45157</v>
      </c>
      <c r="B56" s="43"/>
      <c r="C56" s="44"/>
      <c r="D56" s="22">
        <v>33</v>
      </c>
      <c r="E56" s="25" t="s">
        <v>19</v>
      </c>
      <c r="F56" s="25" t="s">
        <v>19</v>
      </c>
      <c r="G56" s="24" t="s">
        <v>19</v>
      </c>
    </row>
    <row r="57" spans="1:7" ht="15">
      <c r="A57" s="42">
        <v>45158</v>
      </c>
      <c r="B57" s="43"/>
      <c r="C57" s="44"/>
      <c r="D57" s="22">
        <v>33</v>
      </c>
      <c r="E57" s="25" t="s">
        <v>19</v>
      </c>
      <c r="F57" s="25" t="s">
        <v>19</v>
      </c>
      <c r="G57" s="24" t="s">
        <v>19</v>
      </c>
    </row>
    <row r="58" spans="1:7" ht="15">
      <c r="A58" s="42">
        <v>45159</v>
      </c>
      <c r="B58" s="43"/>
      <c r="C58" s="44"/>
      <c r="D58" s="22">
        <v>34</v>
      </c>
      <c r="E58" s="25" t="s">
        <v>19</v>
      </c>
      <c r="F58" s="25" t="s">
        <v>19</v>
      </c>
      <c r="G58" s="24" t="s">
        <v>19</v>
      </c>
    </row>
    <row r="59" spans="1:7" ht="15">
      <c r="A59" s="42">
        <v>45160</v>
      </c>
      <c r="B59" s="43"/>
      <c r="C59" s="44"/>
      <c r="D59" s="22">
        <v>34</v>
      </c>
      <c r="E59" s="25" t="s">
        <v>19</v>
      </c>
      <c r="F59" s="25" t="s">
        <v>19</v>
      </c>
      <c r="G59" s="24" t="s">
        <v>19</v>
      </c>
    </row>
    <row r="60" spans="1:7" ht="15">
      <c r="A60" s="42">
        <v>45161</v>
      </c>
      <c r="B60" s="43"/>
      <c r="C60" s="44"/>
      <c r="D60" s="22">
        <v>34</v>
      </c>
      <c r="E60" s="25" t="s">
        <v>19</v>
      </c>
      <c r="F60" s="25" t="s">
        <v>19</v>
      </c>
      <c r="G60" s="24" t="s">
        <v>19</v>
      </c>
    </row>
    <row r="61" spans="1:7" ht="15">
      <c r="A61" s="42">
        <v>45162</v>
      </c>
      <c r="B61" s="43"/>
      <c r="C61" s="44"/>
      <c r="D61" s="22">
        <v>34</v>
      </c>
      <c r="E61" s="25" t="s">
        <v>19</v>
      </c>
      <c r="F61" s="25" t="s">
        <v>19</v>
      </c>
      <c r="G61" s="24" t="s">
        <v>19</v>
      </c>
    </row>
    <row r="62" spans="1:7" ht="15">
      <c r="A62" s="42">
        <v>45163</v>
      </c>
      <c r="B62" s="43"/>
      <c r="C62" s="44"/>
      <c r="D62" s="22">
        <v>34</v>
      </c>
      <c r="E62" s="25" t="s">
        <v>19</v>
      </c>
      <c r="F62" s="25" t="s">
        <v>19</v>
      </c>
      <c r="G62" s="24" t="s">
        <v>19</v>
      </c>
    </row>
    <row r="63" spans="1:7" ht="15">
      <c r="A63" s="42">
        <v>45164</v>
      </c>
      <c r="B63" s="43"/>
      <c r="C63" s="44"/>
      <c r="D63" s="22">
        <v>34</v>
      </c>
      <c r="E63" s="25" t="s">
        <v>19</v>
      </c>
      <c r="F63" s="25" t="s">
        <v>19</v>
      </c>
      <c r="G63" s="24" t="s">
        <v>19</v>
      </c>
    </row>
    <row r="64" spans="1:7" ht="15">
      <c r="A64" s="42">
        <v>45165</v>
      </c>
      <c r="B64" s="43"/>
      <c r="C64" s="44"/>
      <c r="D64" s="22">
        <v>34</v>
      </c>
      <c r="E64" s="25" t="s">
        <v>19</v>
      </c>
      <c r="F64" s="25" t="s">
        <v>19</v>
      </c>
      <c r="G64" s="24" t="s">
        <v>19</v>
      </c>
    </row>
    <row r="65" spans="1:7" ht="15">
      <c r="A65" s="42">
        <v>45166</v>
      </c>
      <c r="B65" s="43"/>
      <c r="C65" s="44"/>
      <c r="D65" s="22">
        <v>35</v>
      </c>
      <c r="E65" s="25" t="s">
        <v>19</v>
      </c>
      <c r="F65" s="25" t="s">
        <v>19</v>
      </c>
      <c r="G65" s="24" t="s">
        <v>19</v>
      </c>
    </row>
    <row r="66" spans="1:7" ht="15">
      <c r="A66" s="42">
        <v>45167</v>
      </c>
      <c r="B66" s="43"/>
      <c r="C66" s="44"/>
      <c r="D66" s="22">
        <v>35</v>
      </c>
      <c r="E66" s="25" t="s">
        <v>19</v>
      </c>
      <c r="F66" s="25" t="s">
        <v>19</v>
      </c>
      <c r="G66" s="24" t="s">
        <v>19</v>
      </c>
    </row>
    <row r="67" spans="1:7" ht="15">
      <c r="A67" s="42">
        <v>45168</v>
      </c>
      <c r="B67" s="43"/>
      <c r="C67" s="44"/>
      <c r="D67" s="22">
        <v>35</v>
      </c>
      <c r="E67" s="25" t="s">
        <v>19</v>
      </c>
      <c r="F67" s="25" t="s">
        <v>19</v>
      </c>
      <c r="G67" s="24" t="s">
        <v>19</v>
      </c>
    </row>
    <row r="68" spans="1:7" ht="15">
      <c r="A68" s="42">
        <v>45169</v>
      </c>
      <c r="B68" s="43"/>
      <c r="C68" s="44"/>
      <c r="D68" s="22">
        <v>35</v>
      </c>
      <c r="E68" s="25" t="s">
        <v>19</v>
      </c>
      <c r="F68" s="25" t="s">
        <v>19</v>
      </c>
      <c r="G68" s="24" t="s">
        <v>19</v>
      </c>
    </row>
    <row r="69" spans="1:7" ht="15">
      <c r="A69" s="42">
        <v>45170</v>
      </c>
      <c r="B69" s="43"/>
      <c r="C69" s="44"/>
      <c r="D69" s="22">
        <v>35</v>
      </c>
      <c r="E69" s="25" t="s">
        <v>19</v>
      </c>
      <c r="F69" s="25" t="s">
        <v>19</v>
      </c>
      <c r="G69" s="24" t="s">
        <v>19</v>
      </c>
    </row>
    <row r="70" spans="1:7" ht="15">
      <c r="A70" s="42">
        <v>45171</v>
      </c>
      <c r="B70" s="43"/>
      <c r="C70" s="44"/>
      <c r="D70" s="22">
        <v>35</v>
      </c>
      <c r="E70" s="25" t="s">
        <v>19</v>
      </c>
      <c r="F70" s="25" t="s">
        <v>19</v>
      </c>
      <c r="G70" s="24" t="s">
        <v>19</v>
      </c>
    </row>
    <row r="71" spans="1:7" ht="15">
      <c r="A71" s="42">
        <v>45172</v>
      </c>
      <c r="B71" s="43"/>
      <c r="C71" s="44"/>
      <c r="D71" s="22">
        <v>35</v>
      </c>
      <c r="E71" s="25" t="s">
        <v>19</v>
      </c>
      <c r="F71" s="25" t="s">
        <v>19</v>
      </c>
      <c r="G71" s="24" t="s">
        <v>19</v>
      </c>
    </row>
    <row r="72" spans="1:7" ht="15">
      <c r="A72" s="42">
        <v>45173</v>
      </c>
      <c r="B72" s="43"/>
      <c r="C72" s="44"/>
      <c r="D72" s="22">
        <v>36</v>
      </c>
      <c r="E72" s="25" t="s">
        <v>19</v>
      </c>
      <c r="F72" s="25" t="s">
        <v>19</v>
      </c>
      <c r="G72" s="24" t="s">
        <v>19</v>
      </c>
    </row>
    <row r="73" spans="1:7" ht="15">
      <c r="A73" s="42">
        <v>45174</v>
      </c>
      <c r="B73" s="43"/>
      <c r="C73" s="44"/>
      <c r="D73" s="22">
        <v>36</v>
      </c>
      <c r="E73" s="25" t="s">
        <v>19</v>
      </c>
      <c r="F73" s="25" t="s">
        <v>19</v>
      </c>
      <c r="G73" s="24" t="s">
        <v>19</v>
      </c>
    </row>
    <row r="74" spans="1:7" ht="15">
      <c r="A74" s="42">
        <v>45175</v>
      </c>
      <c r="B74" s="43"/>
      <c r="C74" s="44"/>
      <c r="D74" s="22">
        <v>36</v>
      </c>
      <c r="E74" s="25" t="s">
        <v>19</v>
      </c>
      <c r="F74" s="25" t="s">
        <v>19</v>
      </c>
      <c r="G74" s="24" t="s">
        <v>19</v>
      </c>
    </row>
    <row r="75" spans="1:7" ht="15">
      <c r="A75" s="42">
        <v>45176</v>
      </c>
      <c r="B75" s="43"/>
      <c r="C75" s="44"/>
      <c r="D75" s="22">
        <v>36</v>
      </c>
      <c r="E75" s="25" t="s">
        <v>19</v>
      </c>
      <c r="F75" s="25" t="s">
        <v>19</v>
      </c>
      <c r="G75" s="24" t="s">
        <v>19</v>
      </c>
    </row>
    <row r="76" spans="1:7" ht="15">
      <c r="A76" s="42">
        <v>45177</v>
      </c>
      <c r="B76" s="43"/>
      <c r="C76" s="44"/>
      <c r="D76" s="22">
        <v>36</v>
      </c>
      <c r="E76" s="25" t="s">
        <v>19</v>
      </c>
      <c r="F76" s="25" t="s">
        <v>19</v>
      </c>
      <c r="G76" s="24" t="s">
        <v>19</v>
      </c>
    </row>
    <row r="77" spans="1:7" ht="15">
      <c r="A77" s="42">
        <v>45178</v>
      </c>
      <c r="B77" s="43"/>
      <c r="C77" s="44"/>
      <c r="D77" s="22">
        <v>36</v>
      </c>
      <c r="E77" s="25" t="s">
        <v>19</v>
      </c>
      <c r="F77" s="25" t="s">
        <v>19</v>
      </c>
      <c r="G77" s="24" t="s">
        <v>19</v>
      </c>
    </row>
    <row r="78" spans="1:7" ht="15">
      <c r="A78" s="42">
        <v>45179</v>
      </c>
      <c r="B78" s="43"/>
      <c r="C78" s="44"/>
      <c r="D78" s="22">
        <v>36</v>
      </c>
      <c r="E78" s="25" t="s">
        <v>19</v>
      </c>
      <c r="F78" s="25" t="s">
        <v>19</v>
      </c>
      <c r="G78" s="24" t="s">
        <v>19</v>
      </c>
    </row>
    <row r="79" spans="1:7" ht="15">
      <c r="A79" s="42">
        <v>45180</v>
      </c>
      <c r="B79" s="43"/>
      <c r="C79" s="44"/>
      <c r="D79" s="22">
        <v>37</v>
      </c>
      <c r="E79" s="25" t="s">
        <v>19</v>
      </c>
      <c r="F79" s="25" t="s">
        <v>19</v>
      </c>
      <c r="G79" s="24" t="s">
        <v>19</v>
      </c>
    </row>
    <row r="80" spans="1:7" ht="15">
      <c r="A80" s="42">
        <v>45181</v>
      </c>
      <c r="B80" s="43"/>
      <c r="C80" s="44"/>
      <c r="D80" s="22">
        <v>37</v>
      </c>
      <c r="E80" s="25" t="s">
        <v>19</v>
      </c>
      <c r="F80" s="25" t="s">
        <v>19</v>
      </c>
      <c r="G80" s="24" t="s">
        <v>19</v>
      </c>
    </row>
    <row r="81" spans="1:7" ht="15">
      <c r="A81" s="42">
        <v>45182</v>
      </c>
      <c r="B81" s="43"/>
      <c r="C81" s="44"/>
      <c r="D81" s="22">
        <v>37</v>
      </c>
      <c r="E81" s="25" t="s">
        <v>19</v>
      </c>
      <c r="F81" s="25" t="s">
        <v>19</v>
      </c>
      <c r="G81" s="24" t="s">
        <v>19</v>
      </c>
    </row>
    <row r="82" spans="1:7" ht="15">
      <c r="A82" s="42">
        <v>45183</v>
      </c>
      <c r="B82" s="43"/>
      <c r="C82" s="44"/>
      <c r="D82" s="22">
        <v>37</v>
      </c>
      <c r="E82" s="25" t="s">
        <v>19</v>
      </c>
      <c r="F82" s="25" t="s">
        <v>19</v>
      </c>
      <c r="G82" s="24" t="s">
        <v>19</v>
      </c>
    </row>
    <row r="83" spans="1:7" ht="15">
      <c r="A83" s="42">
        <v>45184</v>
      </c>
      <c r="B83" s="43"/>
      <c r="C83" s="44"/>
      <c r="D83" s="22">
        <v>37</v>
      </c>
      <c r="E83" s="25" t="s">
        <v>19</v>
      </c>
      <c r="F83" s="25" t="s">
        <v>19</v>
      </c>
      <c r="G83" s="24" t="s">
        <v>19</v>
      </c>
    </row>
    <row r="84" spans="1:7" ht="15">
      <c r="A84" s="42">
        <v>45185</v>
      </c>
      <c r="B84" s="43"/>
      <c r="C84" s="44"/>
      <c r="D84" s="22">
        <v>37</v>
      </c>
      <c r="E84" s="25" t="s">
        <v>19</v>
      </c>
      <c r="F84" s="25" t="s">
        <v>19</v>
      </c>
      <c r="G84" s="24" t="s">
        <v>19</v>
      </c>
    </row>
    <row r="85" spans="1:7" ht="15">
      <c r="A85" s="42">
        <v>45186</v>
      </c>
      <c r="B85" s="43"/>
      <c r="C85" s="44"/>
      <c r="D85" s="22">
        <v>37</v>
      </c>
      <c r="E85" s="25" t="s">
        <v>19</v>
      </c>
      <c r="F85" s="25" t="s">
        <v>19</v>
      </c>
      <c r="G85" s="24" t="s">
        <v>19</v>
      </c>
    </row>
    <row r="86" spans="1:7" ht="15">
      <c r="A86" s="42">
        <v>45187</v>
      </c>
      <c r="B86" s="43"/>
      <c r="C86" s="44"/>
      <c r="D86" s="22">
        <v>38</v>
      </c>
      <c r="E86" s="25" t="s">
        <v>19</v>
      </c>
      <c r="F86" s="25" t="s">
        <v>19</v>
      </c>
      <c r="G86" s="24" t="s">
        <v>19</v>
      </c>
    </row>
    <row r="87" spans="1:7" ht="15">
      <c r="A87" s="42">
        <v>45188</v>
      </c>
      <c r="B87" s="43"/>
      <c r="C87" s="44"/>
      <c r="D87" s="22">
        <v>38</v>
      </c>
      <c r="E87" s="25" t="s">
        <v>19</v>
      </c>
      <c r="F87" s="25" t="s">
        <v>19</v>
      </c>
      <c r="G87" s="24" t="s">
        <v>19</v>
      </c>
    </row>
    <row r="88" spans="1:7" ht="15">
      <c r="A88" s="42">
        <v>45189</v>
      </c>
      <c r="B88" s="43"/>
      <c r="C88" s="44"/>
      <c r="D88" s="22">
        <v>38</v>
      </c>
      <c r="E88" s="25" t="s">
        <v>19</v>
      </c>
      <c r="F88" s="25" t="s">
        <v>19</v>
      </c>
      <c r="G88" s="24" t="s">
        <v>19</v>
      </c>
    </row>
    <row r="89" spans="1:7" ht="15">
      <c r="A89" s="42">
        <v>45190</v>
      </c>
      <c r="B89" s="43"/>
      <c r="C89" s="44"/>
      <c r="D89" s="22">
        <v>38</v>
      </c>
      <c r="E89" s="25" t="s">
        <v>19</v>
      </c>
      <c r="F89" s="25" t="s">
        <v>19</v>
      </c>
      <c r="G89" s="24" t="s">
        <v>19</v>
      </c>
    </row>
    <row r="90" spans="1:7" ht="15">
      <c r="A90" s="42">
        <v>45191</v>
      </c>
      <c r="B90" s="43"/>
      <c r="C90" s="44"/>
      <c r="D90" s="22">
        <v>38</v>
      </c>
      <c r="E90" s="25" t="s">
        <v>19</v>
      </c>
      <c r="F90" s="25" t="s">
        <v>19</v>
      </c>
      <c r="G90" s="24" t="s">
        <v>19</v>
      </c>
    </row>
    <row r="91" spans="1:7" ht="15">
      <c r="A91" s="42">
        <v>45192</v>
      </c>
      <c r="B91" s="43"/>
      <c r="C91" s="44"/>
      <c r="D91" s="22">
        <v>38</v>
      </c>
      <c r="E91" s="25" t="s">
        <v>19</v>
      </c>
      <c r="F91" s="25" t="s">
        <v>19</v>
      </c>
      <c r="G91" s="24" t="s">
        <v>19</v>
      </c>
    </row>
    <row r="92" spans="1:7" ht="15">
      <c r="A92" s="42">
        <v>45193</v>
      </c>
      <c r="B92" s="43"/>
      <c r="C92" s="44"/>
      <c r="D92" s="22">
        <v>38</v>
      </c>
      <c r="E92" s="25" t="s">
        <v>19</v>
      </c>
      <c r="F92" s="25" t="s">
        <v>19</v>
      </c>
      <c r="G92" s="24" t="s">
        <v>19</v>
      </c>
    </row>
    <row r="93" spans="1:7" ht="15">
      <c r="A93" s="42">
        <v>45194</v>
      </c>
      <c r="B93" s="43"/>
      <c r="C93" s="44"/>
      <c r="D93" s="22">
        <v>39</v>
      </c>
      <c r="E93" s="25" t="s">
        <v>19</v>
      </c>
      <c r="F93" s="25" t="s">
        <v>19</v>
      </c>
      <c r="G93" s="24" t="s">
        <v>19</v>
      </c>
    </row>
    <row r="94" spans="1:7" ht="15">
      <c r="A94" s="42">
        <v>45195</v>
      </c>
      <c r="B94" s="43"/>
      <c r="C94" s="44"/>
      <c r="D94" s="22">
        <v>39</v>
      </c>
      <c r="E94" s="25" t="s">
        <v>19</v>
      </c>
      <c r="F94" s="25" t="s">
        <v>19</v>
      </c>
      <c r="G94" s="24" t="s">
        <v>19</v>
      </c>
    </row>
    <row r="95" spans="1:7" ht="15">
      <c r="A95" s="42">
        <v>45196</v>
      </c>
      <c r="B95" s="43"/>
      <c r="C95" s="44"/>
      <c r="D95" s="22">
        <v>39</v>
      </c>
      <c r="E95" s="25" t="s">
        <v>19</v>
      </c>
      <c r="F95" s="25" t="s">
        <v>19</v>
      </c>
      <c r="G95" s="24" t="s">
        <v>19</v>
      </c>
    </row>
    <row r="96" spans="1:7" ht="15">
      <c r="A96" s="42">
        <v>45197</v>
      </c>
      <c r="B96" s="43"/>
      <c r="C96" s="44"/>
      <c r="D96" s="22">
        <v>39</v>
      </c>
      <c r="E96" s="25" t="s">
        <v>19</v>
      </c>
      <c r="F96" s="25" t="s">
        <v>19</v>
      </c>
      <c r="G96" s="24" t="s">
        <v>19</v>
      </c>
    </row>
    <row r="97" spans="1:7" ht="15">
      <c r="A97" s="42">
        <v>45198</v>
      </c>
      <c r="B97" s="43"/>
      <c r="C97" s="44"/>
      <c r="D97" s="22">
        <v>39</v>
      </c>
      <c r="E97" s="25" t="s">
        <v>19</v>
      </c>
      <c r="F97" s="25" t="s">
        <v>19</v>
      </c>
      <c r="G97" s="24" t="s">
        <v>19</v>
      </c>
    </row>
    <row r="98" spans="1:7" ht="15.75" thickBot="1">
      <c r="A98" s="42">
        <v>45199</v>
      </c>
      <c r="B98" s="43"/>
      <c r="C98" s="44"/>
      <c r="D98" s="22">
        <v>39</v>
      </c>
      <c r="E98" s="25" t="s">
        <v>19</v>
      </c>
      <c r="F98" s="25" t="s">
        <v>19</v>
      </c>
      <c r="G98" s="24" t="s">
        <v>19</v>
      </c>
    </row>
    <row r="99" spans="1:7" ht="30.75" thickBot="1">
      <c r="A99" s="26" t="s">
        <v>22</v>
      </c>
      <c r="B99" s="27"/>
      <c r="C99" s="27"/>
      <c r="D99" s="28"/>
      <c r="E99" s="6" t="str">
        <f>IF(ISERROR(AVERAGE(E7:E98)),"Výsledek se vyplní po doplnění všech řádků",AVERAGE(E7:E98))</f>
        <v>Výsledek se vyplní po doplnění všech řádků</v>
      </c>
      <c r="F99" s="6" t="str">
        <f>IF(ISERROR(AVERAGE(F7:F98)),"Výsledek se vyplní po doplnění všech řádků",AVERAGE(F7:F98))</f>
        <v>Výsledek se vyplní po doplnění všech řádků</v>
      </c>
      <c r="G99" s="7" t="str">
        <f>IF(ISERROR(AVERAGE(G7:G98)),"Výsledek se vyplní po doplnění všech řádků",AVERAGE(G7:G98))</f>
        <v>Výsledek se vyplní po doplnění všech řádků</v>
      </c>
    </row>
    <row r="102" spans="1:7" ht="45" customHeight="1">
      <c r="A102" s="29" t="s">
        <v>29</v>
      </c>
      <c r="B102" s="30"/>
      <c r="C102" s="30"/>
      <c r="D102" s="30"/>
      <c r="E102" s="30"/>
      <c r="F102" s="30"/>
      <c r="G102" s="30"/>
    </row>
    <row r="104" ht="15">
      <c r="A104" t="s">
        <v>4</v>
      </c>
    </row>
  </sheetData>
  <mergeCells count="102">
    <mergeCell ref="A95:C95"/>
    <mergeCell ref="A96:C96"/>
    <mergeCell ref="A97:C97"/>
    <mergeCell ref="A98:C98"/>
    <mergeCell ref="A90:C90"/>
    <mergeCell ref="A91:C91"/>
    <mergeCell ref="A92:C92"/>
    <mergeCell ref="A93:C93"/>
    <mergeCell ref="A94:C94"/>
    <mergeCell ref="A85:C85"/>
    <mergeCell ref="A86:C86"/>
    <mergeCell ref="A87:C87"/>
    <mergeCell ref="A88:C88"/>
    <mergeCell ref="A89:C89"/>
    <mergeCell ref="A80:C80"/>
    <mergeCell ref="A81:C81"/>
    <mergeCell ref="A82:C82"/>
    <mergeCell ref="A83:C83"/>
    <mergeCell ref="A84:C84"/>
    <mergeCell ref="A75:C75"/>
    <mergeCell ref="A76:C76"/>
    <mergeCell ref="A77:C77"/>
    <mergeCell ref="A78:C78"/>
    <mergeCell ref="A79:C79"/>
    <mergeCell ref="A70:C70"/>
    <mergeCell ref="A71:C71"/>
    <mergeCell ref="A72:C72"/>
    <mergeCell ref="A73:C73"/>
    <mergeCell ref="A74:C74"/>
    <mergeCell ref="A65:C65"/>
    <mergeCell ref="A66:C66"/>
    <mergeCell ref="A67:C67"/>
    <mergeCell ref="A68:C68"/>
    <mergeCell ref="A69:C69"/>
    <mergeCell ref="A60:C60"/>
    <mergeCell ref="A61:C61"/>
    <mergeCell ref="A62:C62"/>
    <mergeCell ref="A63:C63"/>
    <mergeCell ref="A64:C64"/>
    <mergeCell ref="A55:C55"/>
    <mergeCell ref="A56:C56"/>
    <mergeCell ref="A57:C57"/>
    <mergeCell ref="A58:C58"/>
    <mergeCell ref="A59:C59"/>
    <mergeCell ref="A50:C50"/>
    <mergeCell ref="A51:C51"/>
    <mergeCell ref="A52:C52"/>
    <mergeCell ref="A53:C53"/>
    <mergeCell ref="A54:C54"/>
    <mergeCell ref="A49:C4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1:G1"/>
    <mergeCell ref="A5:C6"/>
    <mergeCell ref="A7:C7"/>
    <mergeCell ref="A8:C8"/>
    <mergeCell ref="A9:C9"/>
    <mergeCell ref="A26:C26"/>
    <mergeCell ref="A27:C27"/>
    <mergeCell ref="A28:C28"/>
    <mergeCell ref="A29:C29"/>
    <mergeCell ref="A21:C21"/>
    <mergeCell ref="A22:C22"/>
    <mergeCell ref="A23:C23"/>
    <mergeCell ref="A24:C24"/>
    <mergeCell ref="A25:C25"/>
    <mergeCell ref="A99:D99"/>
    <mergeCell ref="A102:G102"/>
    <mergeCell ref="A3:G3"/>
    <mergeCell ref="A4:F4"/>
    <mergeCell ref="D5:D6"/>
    <mergeCell ref="E5:E6"/>
    <mergeCell ref="F5:F6"/>
    <mergeCell ref="G5:G6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30:C30"/>
    <mergeCell ref="A45:C45"/>
    <mergeCell ref="A46:C46"/>
    <mergeCell ref="A47:C47"/>
    <mergeCell ref="A48:C4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8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 topLeftCell="A1">
      <selection activeCell="B14" sqref="B14"/>
    </sheetView>
  </sheetViews>
  <sheetFormatPr defaultColWidth="9.140625" defaultRowHeight="15"/>
  <cols>
    <col min="1" max="1" width="27.57421875" style="0" customWidth="1"/>
    <col min="2" max="3" width="28.00390625" style="0" customWidth="1"/>
    <col min="4" max="5" width="27.57421875" style="0" customWidth="1"/>
    <col min="6" max="7" width="27.28125" style="0" customWidth="1"/>
    <col min="8" max="8" width="31.140625" style="0" customWidth="1"/>
  </cols>
  <sheetData>
    <row r="1" ht="18.75">
      <c r="A1" s="1" t="s">
        <v>17</v>
      </c>
    </row>
    <row r="3" spans="1:8" ht="100.5">
      <c r="A3" s="8" t="s">
        <v>5</v>
      </c>
      <c r="B3" s="8" t="s">
        <v>32</v>
      </c>
      <c r="C3" s="8" t="s">
        <v>30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</row>
    <row r="4" spans="1:8" ht="24.95" customHeight="1">
      <c r="A4" s="9" t="s">
        <v>23</v>
      </c>
      <c r="B4" s="10">
        <f>IF(ISTEXT('Vyhlašované ceny'!E99),0,'Vyhlašované ceny'!E99)</f>
        <v>0</v>
      </c>
      <c r="C4" s="11"/>
      <c r="D4" s="10">
        <f>B4-C4</f>
        <v>0</v>
      </c>
      <c r="E4" s="12">
        <f>D4*0.21</f>
        <v>0</v>
      </c>
      <c r="F4" s="10">
        <f>E4+D4</f>
        <v>0</v>
      </c>
      <c r="G4" s="13">
        <f>4*38355</f>
        <v>153420</v>
      </c>
      <c r="H4" s="10">
        <f>D4*G4</f>
        <v>0</v>
      </c>
    </row>
    <row r="5" spans="1:8" ht="24.95" customHeight="1">
      <c r="A5" s="14" t="s">
        <v>24</v>
      </c>
      <c r="B5" s="10">
        <f>IF(ISTEXT('Vyhlašované ceny'!F99),0,'Vyhlašované ceny'!F99)</f>
        <v>0</v>
      </c>
      <c r="C5" s="11"/>
      <c r="D5" s="10">
        <f aca="true" t="shared" si="0" ref="D5:D6">B5-C5</f>
        <v>0</v>
      </c>
      <c r="E5" s="12">
        <f aca="true" t="shared" si="1" ref="E5">D5*0.21</f>
        <v>0</v>
      </c>
      <c r="F5" s="10">
        <f aca="true" t="shared" si="2" ref="F5:F6">E5+D5</f>
        <v>0</v>
      </c>
      <c r="G5" s="13">
        <f>4*100</f>
        <v>400</v>
      </c>
      <c r="H5" s="10">
        <f aca="true" t="shared" si="3" ref="H5:H6">D5*G5</f>
        <v>0</v>
      </c>
    </row>
    <row r="6" spans="1:8" ht="24.95" customHeight="1">
      <c r="A6" s="9" t="s">
        <v>11</v>
      </c>
      <c r="B6" s="10">
        <f>IF(ISTEXT('Vyhlašované ceny'!G99),0,'Vyhlašované ceny'!G99)</f>
        <v>0</v>
      </c>
      <c r="C6" s="11"/>
      <c r="D6" s="10">
        <f t="shared" si="0"/>
        <v>0</v>
      </c>
      <c r="E6" s="12">
        <f>D6*0.21</f>
        <v>0</v>
      </c>
      <c r="F6" s="10">
        <f t="shared" si="2"/>
        <v>0</v>
      </c>
      <c r="G6" s="13">
        <f>4*308437</f>
        <v>1233748</v>
      </c>
      <c r="H6" s="10">
        <f t="shared" si="3"/>
        <v>0</v>
      </c>
    </row>
    <row r="7" spans="1:8" ht="18.75">
      <c r="A7" s="55" t="s">
        <v>12</v>
      </c>
      <c r="B7" s="56"/>
      <c r="C7" s="56"/>
      <c r="D7" s="56"/>
      <c r="E7" s="56"/>
      <c r="F7" s="56"/>
      <c r="G7" s="56"/>
      <c r="H7" s="15">
        <f>SUM(H4:H6)</f>
        <v>0</v>
      </c>
    </row>
    <row r="9" spans="1:7" ht="15">
      <c r="A9" s="16" t="s">
        <v>13</v>
      </c>
      <c r="G9" s="17"/>
    </row>
    <row r="10" spans="1:7" ht="31.15" customHeight="1">
      <c r="A10" s="57" t="s">
        <v>31</v>
      </c>
      <c r="B10" s="57"/>
      <c r="C10" s="57"/>
      <c r="D10" s="57"/>
      <c r="E10" s="57"/>
      <c r="F10" s="57"/>
      <c r="G10" s="57"/>
    </row>
    <row r="11" spans="1:7" ht="13.15" customHeight="1">
      <c r="A11" s="18"/>
      <c r="B11" s="18"/>
      <c r="C11" s="18"/>
      <c r="D11" s="18"/>
      <c r="E11" s="18"/>
      <c r="F11" s="18"/>
      <c r="G11" s="18"/>
    </row>
    <row r="12" spans="1:7" ht="15">
      <c r="A12" s="16" t="s">
        <v>14</v>
      </c>
      <c r="G12" s="17"/>
    </row>
    <row r="13" spans="1:2" ht="15">
      <c r="A13" s="19"/>
      <c r="B13" t="s">
        <v>25</v>
      </c>
    </row>
    <row r="14" spans="1:2" ht="15">
      <c r="A14" s="20"/>
      <c r="B14" t="s">
        <v>15</v>
      </c>
    </row>
    <row r="16" ht="15">
      <c r="A16" t="s">
        <v>16</v>
      </c>
    </row>
  </sheetData>
  <mergeCells count="2">
    <mergeCell ref="A7:G7"/>
    <mergeCell ref="A10:G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8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Odry,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Štefek</dc:creator>
  <cp:keywords/>
  <dc:description/>
  <cp:lastModifiedBy>Štefek</cp:lastModifiedBy>
  <cp:lastPrinted>2023-10-23T06:56:18Z</cp:lastPrinted>
  <dcterms:created xsi:type="dcterms:W3CDTF">2023-09-21T05:52:56Z</dcterms:created>
  <dcterms:modified xsi:type="dcterms:W3CDTF">2023-10-23T06:56:32Z</dcterms:modified>
  <cp:category/>
  <cp:version/>
  <cp:contentType/>
  <cp:contentStatus/>
</cp:coreProperties>
</file>