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80" windowWidth="24105" windowHeight="12345" activeTab="2"/>
  </bookViews>
  <sheets>
    <sheet name="Titul" sheetId="2" r:id="rId1"/>
    <sheet name="Rekapitulace" sheetId="19" r:id="rId2"/>
    <sheet name="Polozkovy_SouPrac" sheetId="20" r:id="rId3"/>
  </sheets>
  <definedNames>
    <definedName name="_xlnm.Print_Area" localSheetId="2">'Polozkovy_SouPrac'!$A$1:$H$65</definedName>
    <definedName name="_xlnm.Print_Area" localSheetId="1">'Rekapitulace'!$A$1:$F$12</definedName>
    <definedName name="_xlnm.Print_Area" localSheetId="0">'Titul'!$A$1:$D$9</definedName>
  </definedNames>
  <calcPr calcId="162913"/>
</workbook>
</file>

<file path=xl/sharedStrings.xml><?xml version="1.0" encoding="utf-8"?>
<sst xmlns="http://schemas.openxmlformats.org/spreadsheetml/2006/main" count="132" uniqueCount="79">
  <si>
    <t xml:space="preserve"> </t>
  </si>
  <si>
    <t>akce:</t>
  </si>
  <si>
    <t>Název</t>
  </si>
  <si>
    <t>ks</t>
  </si>
  <si>
    <t>stavba:</t>
  </si>
  <si>
    <t>kg</t>
  </si>
  <si>
    <t>Cena celkem</t>
  </si>
  <si>
    <t>cena</t>
  </si>
  <si>
    <t>celkem</t>
  </si>
  <si>
    <t>CELKEM bez DPH</t>
  </si>
  <si>
    <t>č.pol.</t>
  </si>
  <si>
    <t>Popis</t>
  </si>
  <si>
    <t xml:space="preserve">výměra </t>
  </si>
  <si>
    <t>jednotky</t>
  </si>
  <si>
    <t>díly</t>
  </si>
  <si>
    <t>(Kč)</t>
  </si>
  <si>
    <t>hod</t>
  </si>
  <si>
    <t>.-protikorozní ochrana OK: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</si>
  <si>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</si>
  <si>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.-materiál, dodávka, výroba:</t>
  </si>
  <si>
    <t>kpl</t>
  </si>
  <si>
    <t>.- zvedací zařízení, jeřáby</t>
  </si>
  <si>
    <t>Rekapitulace soupisu prací</t>
  </si>
  <si>
    <t>Položkový soupis prací a dodávek</t>
  </si>
  <si>
    <t>Soupis prací a dodávek</t>
  </si>
  <si>
    <t>.-ostatní a doplňkové položky:</t>
  </si>
  <si>
    <r>
      <t xml:space="preserve">.- likvidace odpadu
</t>
    </r>
    <r>
      <rPr>
        <i/>
        <sz val="10"/>
        <color indexed="8"/>
        <rFont val="Arial CE"/>
        <family val="2"/>
      </rPr>
      <t xml:space="preserve">   - včetně manipulace a poplatku za uložení</t>
    </r>
  </si>
  <si>
    <t>t</t>
  </si>
  <si>
    <t xml:space="preserve">          Cena dle souborů</t>
  </si>
  <si>
    <t>.- zařízení staveniště</t>
  </si>
  <si>
    <t>.- zajištění a projednání povodňového a havarijního plánu, plán BOZP</t>
  </si>
  <si>
    <t>[kpl,ks]</t>
  </si>
  <si>
    <t>Seznam dílčích souborů</t>
  </si>
  <si>
    <t>VON</t>
  </si>
  <si>
    <t>Vedlejší a ostatní náklady</t>
  </si>
  <si>
    <r>
      <t xml:space="preserve">.- pomocný a montážní materiál
</t>
    </r>
    <r>
      <rPr>
        <i/>
        <sz val="10"/>
        <color indexed="8"/>
        <rFont val="Arial CE"/>
        <family val="2"/>
      </rPr>
      <t xml:space="preserve">   - hadry, přípravky, maziva, brusiva, lepidlo, apod.</t>
    </r>
  </si>
  <si>
    <t>Oprava čistícího stroje česlí</t>
  </si>
  <si>
    <t>PS</t>
  </si>
  <si>
    <t>.-demontáže, bourání a přípravné práce</t>
  </si>
  <si>
    <r>
      <t xml:space="preserve">.- lešení rámové nebo trubkové
</t>
    </r>
    <r>
      <rPr>
        <i/>
        <sz val="10"/>
        <rFont val="Arial CE"/>
        <family val="2"/>
      </rPr>
      <t xml:space="preserve">  - monáž, pronájem, demontáž
  - zřízení vstupu do vtoku MVE
   - 2x pro demontáž a montáž</t>
    </r>
  </si>
  <si>
    <r>
      <t xml:space="preserve">.-Demontáž žlabu čistícího stroje včetně příslušenství
</t>
    </r>
    <r>
      <rPr>
        <i/>
        <sz val="10"/>
        <rFont val="Arial CE"/>
        <family val="2"/>
      </rPr>
      <t xml:space="preserve">  - demontáž žlabu
  - demontáž zavodnění 
  - úklid prostoru čistícího stroje</t>
    </r>
  </si>
  <si>
    <t>Poznámka</t>
  </si>
  <si>
    <r>
      <t xml:space="preserve">.-Zatopení a vyhrazení jímky MVE
</t>
    </r>
    <r>
      <rPr>
        <i/>
        <sz val="10"/>
        <rFont val="Arial CE"/>
        <family val="2"/>
      </rPr>
      <t xml:space="preserve">  - zatopení a vyhrazení provede provozovatel MVE
  - zdvihací techniku, jeřáb - zajišťuje zhotovitel</t>
    </r>
  </si>
  <si>
    <r>
      <t xml:space="preserve">.-Zahrazení a sčerpání jímky MVE
</t>
    </r>
    <r>
      <rPr>
        <i/>
        <sz val="10"/>
        <rFont val="Arial CE"/>
        <family val="2"/>
      </rPr>
      <t xml:space="preserve">  - zahrazení a sčerpání provede provozovatel MVE
  - zdvihací techniku, jeřáb - zajišťuje zhotovitel</t>
    </r>
  </si>
  <si>
    <r>
      <t xml:space="preserve">.-Demontáž čistícího stroje
</t>
    </r>
    <r>
      <rPr>
        <i/>
        <sz val="10"/>
        <rFont val="Arial CE"/>
        <family val="2"/>
      </rPr>
      <t xml:space="preserve">  - demontáže v jímce i na lávce
  - včetně přesunu demontovaného zařízení na břeh</t>
    </r>
  </si>
  <si>
    <r>
      <t xml:space="preserve">.-Demontáž převodovky pohonu čistícího stroje
</t>
    </r>
    <r>
      <rPr>
        <i/>
        <sz val="10"/>
        <rFont val="Arial CE"/>
        <family val="2"/>
      </rPr>
      <t xml:space="preserve">  - odpojení převodovky od motoru i stroje
  - včetně přesunu převodovky ne břeh</t>
    </r>
  </si>
  <si>
    <t>.-opravné a úpravné práce na VD</t>
  </si>
  <si>
    <r>
      <t xml:space="preserve">.-Oprava kotevních prvků ramen stroje v jímce na česlích
</t>
    </r>
    <r>
      <rPr>
        <i/>
        <sz val="10"/>
        <rFont val="Arial CE"/>
        <family val="2"/>
      </rPr>
      <t xml:space="preserve">  - demontáž zbytků stávajících
  - úprava dle navrženého a odsouhlaseného řešení
  - montáž opravených kotevních prvků</t>
    </r>
  </si>
  <si>
    <r>
      <t xml:space="preserve">.-Oprava deformací česlí
</t>
    </r>
    <r>
      <rPr>
        <i/>
        <sz val="10"/>
        <rFont val="Arial CE"/>
        <family val="2"/>
      </rPr>
      <t xml:space="preserve">  - úprava deformací listů
  - fixace listů k rámu česlí</t>
    </r>
  </si>
  <si>
    <t>.-opravné a úpravné práce v dílnách zhotovitele</t>
  </si>
  <si>
    <r>
      <t xml:space="preserve">.-Rozebrání a revize demontovaných dílů čistícího stroje
</t>
    </r>
    <r>
      <rPr>
        <i/>
        <sz val="10"/>
        <rFont val="Arial CE"/>
        <family val="2"/>
      </rPr>
      <t xml:space="preserve">  - vodící a hnací kola
  - vodící lišty stroje, stírací lišta
   - o revizi bude zpracován protokol
   - pro poškozené díly bude zpracována výrobní dokumntace</t>
    </r>
  </si>
  <si>
    <r>
      <t xml:space="preserve">.-Zpětné sestavení dílu čistícího stroje
</t>
    </r>
    <r>
      <rPr>
        <i/>
        <sz val="10"/>
        <rFont val="Arial CE"/>
        <family val="2"/>
      </rPr>
      <t xml:space="preserve">  - montáž s novými díly - pouzdra, těsnění, spoj.mat
  - funkční plochy ošetřeny, promazány</t>
    </r>
  </si>
  <si>
    <t>.- montážní a dokončovací práce</t>
  </si>
  <si>
    <r>
      <t xml:space="preserve">.-Zpětná montáž převodovky na čistící stroj
    </t>
    </r>
    <r>
      <rPr>
        <i/>
        <sz val="10"/>
        <rFont val="Arial CE"/>
        <family val="2"/>
      </rPr>
      <t>- osazení do stejné pozice a připojení na elektromotor</t>
    </r>
    <r>
      <rPr>
        <sz val="10"/>
        <rFont val="Arial CE"/>
        <family val="2"/>
      </rPr>
      <t xml:space="preserve">
   </t>
    </r>
    <r>
      <rPr>
        <i/>
        <sz val="10"/>
        <rFont val="Arial CE"/>
        <family val="2"/>
      </rPr>
      <t xml:space="preserve"> - včetně manipulace na lávce čistícího stroje
    - váha převodovky je cca 200 kg</t>
    </r>
  </si>
  <si>
    <r>
      <t xml:space="preserve">.-Zpětná montáž čistícího stroje
    </t>
    </r>
    <r>
      <rPr>
        <i/>
        <sz val="10"/>
        <rFont val="Arial CE"/>
        <family val="2"/>
      </rPr>
      <t>- montáž horních části ramen s hřídelí a připojení na převodovku</t>
    </r>
    <r>
      <rPr>
        <sz val="10"/>
        <rFont val="Arial CE"/>
        <family val="2"/>
      </rPr>
      <t xml:space="preserve">
   </t>
    </r>
    <r>
      <rPr>
        <i/>
        <sz val="10"/>
        <rFont val="Arial CE"/>
        <family val="2"/>
      </rPr>
      <t xml:space="preserve"> - montáž dolních částí ramen (na česlích) včetně ukotvení ke rámu česlí
    - montáž nových řetězů a shrabovacího trámu
    - seřízení chodu případné drobné úpravy vodících prvků
    - suchá zkouška chodu čistícího stroje</t>
    </r>
  </si>
  <si>
    <t>.- Zpětná montáž žlabu a zavodnění pod čistící stroj na lávce</t>
  </si>
  <si>
    <r>
      <t xml:space="preserve">.- Provedení mokré zkoušky čistícího stroje za běžných provozních podmínek
 </t>
    </r>
    <r>
      <rPr>
        <i/>
        <sz val="10"/>
        <rFont val="Arial CE"/>
        <family val="2"/>
      </rPr>
      <t xml:space="preserve">  - po zavodnění jímek
   - zkouška bude provedena jak v manuálním tak automatickém režimu</t>
    </r>
  </si>
  <si>
    <r>
      <t xml:space="preserve">.- příprava povrchů OK- otryskání na Sa2.5 
</t>
    </r>
    <r>
      <rPr>
        <i/>
        <sz val="10"/>
        <color indexed="8"/>
        <rFont val="Arial CE"/>
        <family val="2"/>
      </rPr>
      <t xml:space="preserve">  - jednotlivé trubní díly DN500 (zně i zevnitř)
  - vně vyústění potrubí DN500 ze zdí 
  - uvnitř do hloubky 1.0 m od příruby</t>
    </r>
  </si>
  <si>
    <r>
      <t xml:space="preserve">.- příprava povrchů OK- mechanicky na PSt2.0  
</t>
    </r>
    <r>
      <rPr>
        <i/>
        <sz val="10"/>
        <color indexed="8"/>
        <rFont val="Arial CE"/>
        <family val="2"/>
      </rPr>
      <t xml:space="preserve">  - poškozené plochy při montáži
  - přípravy povrchu na VD u nedemontovaných dílů a konstrukcí </t>
    </r>
  </si>
  <si>
    <r>
      <t xml:space="preserve">.- povrchová ochrana OK - systém 1 (EP, Im1, VH - 500 </t>
    </r>
    <r>
      <rPr>
        <sz val="10"/>
        <color indexed="8"/>
        <rFont val="Symbol"/>
        <family val="1"/>
      </rPr>
      <t>m</t>
    </r>
    <r>
      <rPr>
        <sz val="10"/>
        <color indexed="8"/>
        <rFont val="Arial CE"/>
        <family val="2"/>
      </rPr>
      <t xml:space="preserve">m, 2-3 vrstvy)
 </t>
    </r>
    <r>
      <rPr>
        <i/>
        <sz val="10"/>
        <color indexed="8"/>
        <rFont val="Arial CE"/>
        <family val="2"/>
      </rPr>
      <t xml:space="preserve">  - ramena čistícího stroje pod vodou
  - dolní vodící kola řetězu
  - kotevní prvky ramen, opravy na česlích</t>
    </r>
  </si>
  <si>
    <r>
      <t xml:space="preserve">.- povrchová ochrana OK - systém 2 (EP, C4, VH - 300 </t>
    </r>
    <r>
      <rPr>
        <sz val="10"/>
        <color indexed="8"/>
        <rFont val="Symbol"/>
        <family val="1"/>
      </rPr>
      <t>m</t>
    </r>
    <r>
      <rPr>
        <sz val="10"/>
        <color indexed="8"/>
        <rFont val="Arial CE"/>
        <family val="2"/>
      </rPr>
      <t xml:space="preserve">m, 2-3 vrstvy)
 </t>
    </r>
    <r>
      <rPr>
        <i/>
        <sz val="10"/>
        <color indexed="8"/>
        <rFont val="Arial CE"/>
        <family val="2"/>
      </rPr>
      <t xml:space="preserve">  - trámy a ramena stroje nad vodou
  - kladky a hnací kola nad vodou, hnací hřídel 
  - napínací mechanismus
   - sloupy čistícího stroje na lávce
   - základna převodovky a převodová skříň</t>
    </r>
  </si>
  <si>
    <t>provede provozovatel</t>
  </si>
  <si>
    <t>.- ocelové díly a svařence pro kotevní prvky stroje a česle         (S235)</t>
  </si>
  <si>
    <t>.- hnací/vodící ozubená kola velká - 125/12 (PN023393)</t>
  </si>
  <si>
    <t>.- hnací/vodící ozubená kola malá - 125/8 (PN023393)</t>
  </si>
  <si>
    <t>.- pracovní čepový řetěz - 125 mm (PN023382)</t>
  </si>
  <si>
    <t>.- bronzová pouzdra</t>
  </si>
  <si>
    <t>.- spojovací materiál (náhrada cca 30% stávajícího)</t>
  </si>
  <si>
    <t xml:space="preserve">.- maziva, olejové náplně </t>
  </si>
  <si>
    <t>.- těsnění, gufera apod.</t>
  </si>
  <si>
    <r>
      <t xml:space="preserve">.-Rozebrání a revize převodovky TSA031-571-03-2, zpětné sestavení
</t>
    </r>
    <r>
      <rPr>
        <i/>
        <sz val="10"/>
        <rFont val="Arial CE"/>
        <family val="2"/>
      </rPr>
      <t xml:space="preserve">   - otevření - kontrola stavu
   - obnova těsnění hřídelí a víček
   - zpěrné sestavení a utěsnění skříně, obniva náplně</t>
    </r>
  </si>
  <si>
    <r>
      <t xml:space="preserve">.- výrobní dokumentace a dokumentace skutečného provedení opravy 
</t>
    </r>
    <r>
      <rPr>
        <i/>
        <sz val="10"/>
        <rFont val="Arial CE"/>
        <family val="2"/>
      </rPr>
      <t xml:space="preserve">  - specifikace provedených oprav
  - fotodokumentace stávajícího a stavu po opravě, včetně detailů při rozebrání
  - oměření a výkresy čistícího stroje, detaily uložení kladek a hnacích kol</t>
    </r>
  </si>
  <si>
    <t>.- dopravní technika, převozy na stavbě a do dílen zhotovitele</t>
  </si>
  <si>
    <r>
      <t xml:space="preserve">.- opatření zajišťující bezpečnost proti znečištění povrchových vod
</t>
    </r>
    <r>
      <rPr>
        <i/>
        <sz val="10"/>
        <rFont val="Arial CE"/>
        <family val="2"/>
      </rPr>
      <t xml:space="preserve">   - přítomnost prostředků pro zásah při havárii</t>
    </r>
    <r>
      <rPr>
        <sz val="10"/>
        <rFont val="Arial CE"/>
        <family val="2"/>
      </rPr>
      <t xml:space="preserve"> 
</t>
    </r>
    <r>
      <rPr>
        <i/>
        <sz val="10"/>
        <rFont val="Arial CE"/>
        <family val="2"/>
      </rPr>
      <t xml:space="preserve">   - snadno rozložitelné náplně v mechanizačních prostředcích
   - pořádek na staveništi, označení
   - apod.</t>
    </r>
  </si>
  <si>
    <t>celkem bez DPH</t>
  </si>
  <si>
    <t>C.3.1.</t>
  </si>
  <si>
    <t>C.3.2.</t>
  </si>
  <si>
    <t>C.3</t>
  </si>
  <si>
    <t>MVE Počáply, výměna pohonu česlí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</si>
</sst>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164" formatCode="_-* #,##0.00\ _K_č_-;\-* #,##0.00\ _K_č_-;_-* &quot;-&quot;??\ _K_č_-;_-@_-"/>
    <numFmt numFmtId="165" formatCode="#,##0\ &quot;Kč&quot;"/>
    <numFmt numFmtId="166" formatCode="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b/>
      <sz val="12"/>
      <name val="Helv"/>
      <family val="2"/>
    </font>
    <font>
      <sz val="10"/>
      <name val="Helv"/>
      <family val="2"/>
    </font>
    <font>
      <b/>
      <sz val="20"/>
      <name val="Arial CE"/>
      <family val="2"/>
    </font>
    <font>
      <b/>
      <sz val="10"/>
      <name val="Helv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vertAlign val="superscript"/>
      <sz val="11"/>
      <color theme="1"/>
      <name val="Calibri"/>
      <family val="2"/>
      <scheme val="minor"/>
    </font>
    <font>
      <sz val="10"/>
      <color indexed="8"/>
      <name val="Symbol"/>
      <family val="1"/>
    </font>
    <font>
      <i/>
      <sz val="10"/>
      <color indexed="8"/>
      <name val="Arial CE"/>
      <family val="2"/>
    </font>
    <font>
      <b/>
      <sz val="10"/>
      <color indexed="8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0" xfId="0" applyFont="1" applyFill="1" applyBorder="1"/>
    <xf numFmtId="0" fontId="6" fillId="0" borderId="0" xfId="0" applyFont="1" applyFill="1"/>
    <xf numFmtId="0" fontId="4" fillId="0" borderId="1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 wrapText="1"/>
    </xf>
    <xf numFmtId="42" fontId="0" fillId="0" borderId="13" xfId="0" applyNumberFormat="1" applyFill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166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164" fontId="0" fillId="0" borderId="6" xfId="0" applyNumberForma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165" fontId="0" fillId="0" borderId="6" xfId="0" applyNumberForma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0" fontId="5" fillId="0" borderId="0" xfId="0" applyFont="1" applyBorder="1"/>
    <xf numFmtId="49" fontId="3" fillId="0" borderId="15" xfId="0" applyNumberFormat="1" applyFont="1" applyFill="1" applyBorder="1" applyAlignment="1">
      <alignment vertical="center" wrapText="1"/>
    </xf>
    <xf numFmtId="164" fontId="4" fillId="0" borderId="16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vertical="center"/>
    </xf>
    <xf numFmtId="42" fontId="0" fillId="0" borderId="17" xfId="0" applyNumberFormat="1" applyFill="1" applyBorder="1" applyAlignment="1">
      <alignment vertical="center"/>
    </xf>
    <xf numFmtId="0" fontId="0" fillId="0" borderId="6" xfId="0" applyNumberFormat="1" applyFill="1" applyBorder="1" applyAlignment="1">
      <alignment horizontal="center" vertical="center"/>
    </xf>
    <xf numFmtId="165" fontId="0" fillId="0" borderId="6" xfId="0" applyNumberFormat="1" applyFill="1" applyBorder="1" applyAlignment="1">
      <alignment horizontal="right" vertical="center"/>
    </xf>
    <xf numFmtId="42" fontId="0" fillId="0" borderId="14" xfId="0" applyNumberForma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center" vertical="center"/>
    </xf>
    <xf numFmtId="165" fontId="2" fillId="0" borderId="2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vertical="center"/>
    </xf>
    <xf numFmtId="42" fontId="2" fillId="0" borderId="1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2" fontId="4" fillId="0" borderId="22" xfId="0" applyNumberFormat="1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42" fontId="4" fillId="0" borderId="13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49" fontId="4" fillId="0" borderId="28" xfId="0" applyNumberFormat="1" applyFont="1" applyFill="1" applyBorder="1" applyAlignment="1">
      <alignment wrapText="1"/>
    </xf>
    <xf numFmtId="0" fontId="4" fillId="0" borderId="29" xfId="0" applyFont="1" applyFill="1" applyBorder="1" applyAlignment="1">
      <alignment horizontal="center"/>
    </xf>
    <xf numFmtId="165" fontId="4" fillId="0" borderId="29" xfId="0" applyNumberFormat="1" applyFont="1" applyFill="1" applyBorder="1" applyAlignment="1">
      <alignment horizontal="right"/>
    </xf>
    <xf numFmtId="42" fontId="4" fillId="0" borderId="30" xfId="0" applyNumberFormat="1" applyFont="1" applyFill="1" applyBorder="1" applyAlignment="1">
      <alignment/>
    </xf>
    <xf numFmtId="165" fontId="4" fillId="0" borderId="6" xfId="0" applyNumberFormat="1" applyFont="1" applyFill="1" applyBorder="1" applyAlignment="1">
      <alignment/>
    </xf>
    <xf numFmtId="165" fontId="7" fillId="0" borderId="14" xfId="0" applyNumberFormat="1" applyFont="1" applyFill="1" applyBorder="1" applyAlignment="1">
      <alignment/>
    </xf>
    <xf numFmtId="0" fontId="3" fillId="0" borderId="0" xfId="0" applyFont="1" applyFill="1" applyBorder="1"/>
    <xf numFmtId="42" fontId="2" fillId="0" borderId="13" xfId="0" applyNumberFormat="1" applyFont="1" applyFill="1" applyBorder="1" applyAlignment="1">
      <alignment vertical="center"/>
    </xf>
    <xf numFmtId="166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right" vertical="center"/>
    </xf>
    <xf numFmtId="42" fontId="0" fillId="0" borderId="13" xfId="0" applyNumberFormat="1" applyFont="1" applyFill="1" applyBorder="1" applyAlignment="1">
      <alignment vertical="center"/>
    </xf>
    <xf numFmtId="42" fontId="0" fillId="0" borderId="6" xfId="0" applyNumberFormat="1" applyFill="1" applyBorder="1" applyAlignment="1">
      <alignment vertical="center"/>
    </xf>
    <xf numFmtId="165" fontId="3" fillId="0" borderId="23" xfId="0" applyNumberFormat="1" applyFont="1" applyFill="1" applyBorder="1" applyAlignment="1">
      <alignment vertical="center"/>
    </xf>
    <xf numFmtId="42" fontId="0" fillId="0" borderId="25" xfId="0" applyNumberFormat="1" applyFill="1" applyBorder="1" applyAlignment="1">
      <alignment vertical="center"/>
    </xf>
    <xf numFmtId="42" fontId="2" fillId="0" borderId="25" xfId="0" applyNumberFormat="1" applyFont="1" applyFill="1" applyBorder="1" applyAlignment="1">
      <alignment vertical="center"/>
    </xf>
    <xf numFmtId="42" fontId="0" fillId="0" borderId="25" xfId="0" applyNumberFormat="1" applyFont="1" applyFill="1" applyBorder="1" applyAlignment="1">
      <alignment vertical="center"/>
    </xf>
    <xf numFmtId="165" fontId="2" fillId="0" borderId="25" xfId="0" applyNumberFormat="1" applyFont="1" applyFill="1" applyBorder="1" applyAlignment="1">
      <alignment vertical="center"/>
    </xf>
    <xf numFmtId="165" fontId="3" fillId="0" borderId="31" xfId="0" applyNumberFormat="1" applyFont="1" applyFill="1" applyBorder="1" applyAlignment="1">
      <alignment vertical="center"/>
    </xf>
    <xf numFmtId="42" fontId="0" fillId="0" borderId="25" xfId="0" applyNumberFormat="1" applyFill="1" applyBorder="1" applyAlignment="1">
      <alignment vertical="center" wrapText="1"/>
    </xf>
    <xf numFmtId="49" fontId="3" fillId="0" borderId="32" xfId="0" applyNumberFormat="1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vertical="center"/>
    </xf>
    <xf numFmtId="165" fontId="3" fillId="0" borderId="22" xfId="0" applyNumberFormat="1" applyFont="1" applyFill="1" applyBorder="1" applyAlignment="1">
      <alignment vertical="center"/>
    </xf>
    <xf numFmtId="164" fontId="0" fillId="0" borderId="5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horizontal="center" vertical="center"/>
    </xf>
    <xf numFmtId="0" fontId="13" fillId="0" borderId="33" xfId="0" applyFont="1" applyFill="1" applyBorder="1" applyAlignment="1">
      <alignment vertical="center" wrapText="1"/>
    </xf>
    <xf numFmtId="4" fontId="0" fillId="0" borderId="34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65" fontId="0" fillId="0" borderId="34" xfId="0" applyNumberFormat="1" applyFill="1" applyBorder="1" applyAlignment="1">
      <alignment horizontal="right" vertical="center"/>
    </xf>
    <xf numFmtId="42" fontId="0" fillId="0" borderId="35" xfId="0" applyNumberForma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B15" sqref="B15"/>
    </sheetView>
  </sheetViews>
  <sheetFormatPr defaultColWidth="9.140625" defaultRowHeight="15"/>
  <cols>
    <col min="1" max="1" width="8.140625" style="0" customWidth="1"/>
    <col min="2" max="2" width="29.140625" style="0" customWidth="1"/>
    <col min="3" max="3" width="12.140625" style="0" customWidth="1"/>
    <col min="4" max="4" width="12.57421875" style="0" customWidth="1"/>
    <col min="5" max="5" width="5.421875" style="0" customWidth="1"/>
    <col min="6" max="6" width="7.57421875" style="0" customWidth="1"/>
    <col min="7" max="7" width="9.57421875" style="0" customWidth="1"/>
    <col min="8" max="8" width="15.00390625" style="0" customWidth="1"/>
    <col min="11" max="11" width="11.57421875" style="0" customWidth="1"/>
    <col min="258" max="258" width="12.7109375" style="0" bestFit="1" customWidth="1"/>
    <col min="514" max="514" width="12.7109375" style="0" bestFit="1" customWidth="1"/>
    <col min="770" max="770" width="12.7109375" style="0" bestFit="1" customWidth="1"/>
    <col min="1026" max="1026" width="12.7109375" style="0" bestFit="1" customWidth="1"/>
    <col min="1282" max="1282" width="12.7109375" style="0" bestFit="1" customWidth="1"/>
    <col min="1538" max="1538" width="12.7109375" style="0" bestFit="1" customWidth="1"/>
    <col min="1794" max="1794" width="12.7109375" style="0" bestFit="1" customWidth="1"/>
    <col min="2050" max="2050" width="12.7109375" style="0" bestFit="1" customWidth="1"/>
    <col min="2306" max="2306" width="12.7109375" style="0" bestFit="1" customWidth="1"/>
    <col min="2562" max="2562" width="12.7109375" style="0" bestFit="1" customWidth="1"/>
    <col min="2818" max="2818" width="12.7109375" style="0" bestFit="1" customWidth="1"/>
    <col min="3074" max="3074" width="12.7109375" style="0" bestFit="1" customWidth="1"/>
    <col min="3330" max="3330" width="12.7109375" style="0" bestFit="1" customWidth="1"/>
    <col min="3586" max="3586" width="12.7109375" style="0" bestFit="1" customWidth="1"/>
    <col min="3842" max="3842" width="12.7109375" style="0" bestFit="1" customWidth="1"/>
    <col min="4098" max="4098" width="12.7109375" style="0" bestFit="1" customWidth="1"/>
    <col min="4354" max="4354" width="12.7109375" style="0" bestFit="1" customWidth="1"/>
    <col min="4610" max="4610" width="12.7109375" style="0" bestFit="1" customWidth="1"/>
    <col min="4866" max="4866" width="12.7109375" style="0" bestFit="1" customWidth="1"/>
    <col min="5122" max="5122" width="12.7109375" style="0" bestFit="1" customWidth="1"/>
    <col min="5378" max="5378" width="12.7109375" style="0" bestFit="1" customWidth="1"/>
    <col min="5634" max="5634" width="12.7109375" style="0" bestFit="1" customWidth="1"/>
    <col min="5890" max="5890" width="12.7109375" style="0" bestFit="1" customWidth="1"/>
    <col min="6146" max="6146" width="12.7109375" style="0" bestFit="1" customWidth="1"/>
    <col min="6402" max="6402" width="12.7109375" style="0" bestFit="1" customWidth="1"/>
    <col min="6658" max="6658" width="12.7109375" style="0" bestFit="1" customWidth="1"/>
    <col min="6914" max="6914" width="12.7109375" style="0" bestFit="1" customWidth="1"/>
    <col min="7170" max="7170" width="12.7109375" style="0" bestFit="1" customWidth="1"/>
    <col min="7426" max="7426" width="12.7109375" style="0" bestFit="1" customWidth="1"/>
    <col min="7682" max="7682" width="12.7109375" style="0" bestFit="1" customWidth="1"/>
    <col min="7938" max="7938" width="12.7109375" style="0" bestFit="1" customWidth="1"/>
    <col min="8194" max="8194" width="12.7109375" style="0" bestFit="1" customWidth="1"/>
    <col min="8450" max="8450" width="12.7109375" style="0" bestFit="1" customWidth="1"/>
    <col min="8706" max="8706" width="12.7109375" style="0" bestFit="1" customWidth="1"/>
    <col min="8962" max="8962" width="12.7109375" style="0" bestFit="1" customWidth="1"/>
    <col min="9218" max="9218" width="12.7109375" style="0" bestFit="1" customWidth="1"/>
    <col min="9474" max="9474" width="12.7109375" style="0" bestFit="1" customWidth="1"/>
    <col min="9730" max="9730" width="12.7109375" style="0" bestFit="1" customWidth="1"/>
    <col min="9986" max="9986" width="12.7109375" style="0" bestFit="1" customWidth="1"/>
    <col min="10242" max="10242" width="12.7109375" style="0" bestFit="1" customWidth="1"/>
    <col min="10498" max="10498" width="12.7109375" style="0" bestFit="1" customWidth="1"/>
    <col min="10754" max="10754" width="12.7109375" style="0" bestFit="1" customWidth="1"/>
    <col min="11010" max="11010" width="12.7109375" style="0" bestFit="1" customWidth="1"/>
    <col min="11266" max="11266" width="12.7109375" style="0" bestFit="1" customWidth="1"/>
    <col min="11522" max="11522" width="12.7109375" style="0" bestFit="1" customWidth="1"/>
    <col min="11778" max="11778" width="12.7109375" style="0" bestFit="1" customWidth="1"/>
    <col min="12034" max="12034" width="12.7109375" style="0" bestFit="1" customWidth="1"/>
    <col min="12290" max="12290" width="12.7109375" style="0" bestFit="1" customWidth="1"/>
    <col min="12546" max="12546" width="12.7109375" style="0" bestFit="1" customWidth="1"/>
    <col min="12802" max="12802" width="12.7109375" style="0" bestFit="1" customWidth="1"/>
    <col min="13058" max="13058" width="12.7109375" style="0" bestFit="1" customWidth="1"/>
    <col min="13314" max="13314" width="12.7109375" style="0" bestFit="1" customWidth="1"/>
    <col min="13570" max="13570" width="12.7109375" style="0" bestFit="1" customWidth="1"/>
    <col min="13826" max="13826" width="12.7109375" style="0" bestFit="1" customWidth="1"/>
    <col min="14082" max="14082" width="12.7109375" style="0" bestFit="1" customWidth="1"/>
    <col min="14338" max="14338" width="12.7109375" style="0" bestFit="1" customWidth="1"/>
    <col min="14594" max="14594" width="12.7109375" style="0" bestFit="1" customWidth="1"/>
    <col min="14850" max="14850" width="12.7109375" style="0" bestFit="1" customWidth="1"/>
    <col min="15106" max="15106" width="12.7109375" style="0" bestFit="1" customWidth="1"/>
    <col min="15362" max="15362" width="12.7109375" style="0" bestFit="1" customWidth="1"/>
    <col min="15618" max="15618" width="12.7109375" style="0" bestFit="1" customWidth="1"/>
    <col min="15874" max="15874" width="12.7109375" style="0" bestFit="1" customWidth="1"/>
    <col min="16130" max="16130" width="12.7109375" style="0" bestFit="1" customWidth="1"/>
  </cols>
  <sheetData>
    <row r="1" spans="1:3" s="3" customFormat="1" ht="20.25">
      <c r="A1" s="1" t="s">
        <v>77</v>
      </c>
      <c r="B1" s="5" t="s">
        <v>24</v>
      </c>
      <c r="C1" s="2"/>
    </row>
    <row r="2" s="3" customFormat="1" ht="12.75">
      <c r="B2" s="2"/>
    </row>
    <row r="3" spans="1:3" s="3" customFormat="1" ht="15.75">
      <c r="A3" s="1" t="s">
        <v>4</v>
      </c>
      <c r="C3" s="2"/>
    </row>
    <row r="4" ht="20.25">
      <c r="A4" s="4" t="s">
        <v>78</v>
      </c>
    </row>
    <row r="6" spans="1:2" ht="15.75">
      <c r="A6" s="57" t="s">
        <v>75</v>
      </c>
      <c r="B6" s="57" t="s">
        <v>22</v>
      </c>
    </row>
    <row r="7" spans="1:2" ht="15.75">
      <c r="A7" s="57" t="s">
        <v>76</v>
      </c>
      <c r="B7" s="57" t="s">
        <v>23</v>
      </c>
    </row>
    <row r="8" spans="1:2" ht="15.75">
      <c r="A8" s="57"/>
      <c r="B8" s="57"/>
    </row>
    <row r="9" spans="1:2" ht="15.75">
      <c r="A9" s="57"/>
      <c r="B9" s="57"/>
    </row>
    <row r="10" spans="1:2" ht="15.75">
      <c r="A10" s="57"/>
      <c r="B10" s="57"/>
    </row>
    <row r="11" spans="1:2" ht="15.75">
      <c r="A11" s="57"/>
      <c r="B11" s="57"/>
    </row>
    <row r="12" spans="1:2" ht="15.75">
      <c r="A12" s="57"/>
      <c r="B12" s="57"/>
    </row>
    <row r="13" ht="15">
      <c r="A13" s="109" t="s">
        <v>32</v>
      </c>
    </row>
    <row r="14" spans="1:2" ht="15">
      <c r="A14" s="109"/>
      <c r="B14" t="s">
        <v>0</v>
      </c>
    </row>
    <row r="15" spans="1:2" ht="15">
      <c r="A15" t="s">
        <v>37</v>
      </c>
      <c r="B15" t="s">
        <v>36</v>
      </c>
    </row>
    <row r="17" spans="1:2" ht="15">
      <c r="A17" t="s">
        <v>33</v>
      </c>
      <c r="B17" t="s">
        <v>34</v>
      </c>
    </row>
  </sheetData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 topLeftCell="A1">
      <selection activeCell="B8" sqref="B8"/>
    </sheetView>
  </sheetViews>
  <sheetFormatPr defaultColWidth="9.140625" defaultRowHeight="15"/>
  <cols>
    <col min="1" max="1" width="8.7109375" style="81" customWidth="1"/>
    <col min="2" max="2" width="49.421875" style="81" customWidth="1"/>
    <col min="3" max="3" width="8.421875" style="2" customWidth="1"/>
    <col min="4" max="4" width="16.00390625" style="81" customWidth="1"/>
    <col min="5" max="5" width="15.8515625" style="81" customWidth="1"/>
    <col min="6" max="256" width="9.140625" style="81" customWidth="1"/>
    <col min="257" max="257" width="31.8515625" style="81" customWidth="1"/>
    <col min="258" max="258" width="60.140625" style="81" customWidth="1"/>
    <col min="259" max="259" width="8.421875" style="81" customWidth="1"/>
    <col min="260" max="260" width="17.7109375" style="81" customWidth="1"/>
    <col min="261" max="261" width="19.7109375" style="81" customWidth="1"/>
    <col min="262" max="512" width="9.140625" style="81" customWidth="1"/>
    <col min="513" max="513" width="31.8515625" style="81" customWidth="1"/>
    <col min="514" max="514" width="60.140625" style="81" customWidth="1"/>
    <col min="515" max="515" width="8.421875" style="81" customWidth="1"/>
    <col min="516" max="516" width="17.7109375" style="81" customWidth="1"/>
    <col min="517" max="517" width="19.7109375" style="81" customWidth="1"/>
    <col min="518" max="768" width="9.140625" style="81" customWidth="1"/>
    <col min="769" max="769" width="31.8515625" style="81" customWidth="1"/>
    <col min="770" max="770" width="60.140625" style="81" customWidth="1"/>
    <col min="771" max="771" width="8.421875" style="81" customWidth="1"/>
    <col min="772" max="772" width="17.7109375" style="81" customWidth="1"/>
    <col min="773" max="773" width="19.7109375" style="81" customWidth="1"/>
    <col min="774" max="1024" width="9.140625" style="81" customWidth="1"/>
    <col min="1025" max="1025" width="31.8515625" style="81" customWidth="1"/>
    <col min="1026" max="1026" width="60.140625" style="81" customWidth="1"/>
    <col min="1027" max="1027" width="8.421875" style="81" customWidth="1"/>
    <col min="1028" max="1028" width="17.7109375" style="81" customWidth="1"/>
    <col min="1029" max="1029" width="19.7109375" style="81" customWidth="1"/>
    <col min="1030" max="1280" width="9.140625" style="81" customWidth="1"/>
    <col min="1281" max="1281" width="31.8515625" style="81" customWidth="1"/>
    <col min="1282" max="1282" width="60.140625" style="81" customWidth="1"/>
    <col min="1283" max="1283" width="8.421875" style="81" customWidth="1"/>
    <col min="1284" max="1284" width="17.7109375" style="81" customWidth="1"/>
    <col min="1285" max="1285" width="19.7109375" style="81" customWidth="1"/>
    <col min="1286" max="1536" width="9.140625" style="81" customWidth="1"/>
    <col min="1537" max="1537" width="31.8515625" style="81" customWidth="1"/>
    <col min="1538" max="1538" width="60.140625" style="81" customWidth="1"/>
    <col min="1539" max="1539" width="8.421875" style="81" customWidth="1"/>
    <col min="1540" max="1540" width="17.7109375" style="81" customWidth="1"/>
    <col min="1541" max="1541" width="19.7109375" style="81" customWidth="1"/>
    <col min="1542" max="1792" width="9.140625" style="81" customWidth="1"/>
    <col min="1793" max="1793" width="31.8515625" style="81" customWidth="1"/>
    <col min="1794" max="1794" width="60.140625" style="81" customWidth="1"/>
    <col min="1795" max="1795" width="8.421875" style="81" customWidth="1"/>
    <col min="1796" max="1796" width="17.7109375" style="81" customWidth="1"/>
    <col min="1797" max="1797" width="19.7109375" style="81" customWidth="1"/>
    <col min="1798" max="2048" width="9.140625" style="81" customWidth="1"/>
    <col min="2049" max="2049" width="31.8515625" style="81" customWidth="1"/>
    <col min="2050" max="2050" width="60.140625" style="81" customWidth="1"/>
    <col min="2051" max="2051" width="8.421875" style="81" customWidth="1"/>
    <col min="2052" max="2052" width="17.7109375" style="81" customWidth="1"/>
    <col min="2053" max="2053" width="19.7109375" style="81" customWidth="1"/>
    <col min="2054" max="2304" width="9.140625" style="81" customWidth="1"/>
    <col min="2305" max="2305" width="31.8515625" style="81" customWidth="1"/>
    <col min="2306" max="2306" width="60.140625" style="81" customWidth="1"/>
    <col min="2307" max="2307" width="8.421875" style="81" customWidth="1"/>
    <col min="2308" max="2308" width="17.7109375" style="81" customWidth="1"/>
    <col min="2309" max="2309" width="19.7109375" style="81" customWidth="1"/>
    <col min="2310" max="2560" width="9.140625" style="81" customWidth="1"/>
    <col min="2561" max="2561" width="31.8515625" style="81" customWidth="1"/>
    <col min="2562" max="2562" width="60.140625" style="81" customWidth="1"/>
    <col min="2563" max="2563" width="8.421875" style="81" customWidth="1"/>
    <col min="2564" max="2564" width="17.7109375" style="81" customWidth="1"/>
    <col min="2565" max="2565" width="19.7109375" style="81" customWidth="1"/>
    <col min="2566" max="2816" width="9.140625" style="81" customWidth="1"/>
    <col min="2817" max="2817" width="31.8515625" style="81" customWidth="1"/>
    <col min="2818" max="2818" width="60.140625" style="81" customWidth="1"/>
    <col min="2819" max="2819" width="8.421875" style="81" customWidth="1"/>
    <col min="2820" max="2820" width="17.7109375" style="81" customWidth="1"/>
    <col min="2821" max="2821" width="19.7109375" style="81" customWidth="1"/>
    <col min="2822" max="3072" width="9.140625" style="81" customWidth="1"/>
    <col min="3073" max="3073" width="31.8515625" style="81" customWidth="1"/>
    <col min="3074" max="3074" width="60.140625" style="81" customWidth="1"/>
    <col min="3075" max="3075" width="8.421875" style="81" customWidth="1"/>
    <col min="3076" max="3076" width="17.7109375" style="81" customWidth="1"/>
    <col min="3077" max="3077" width="19.7109375" style="81" customWidth="1"/>
    <col min="3078" max="3328" width="9.140625" style="81" customWidth="1"/>
    <col min="3329" max="3329" width="31.8515625" style="81" customWidth="1"/>
    <col min="3330" max="3330" width="60.140625" style="81" customWidth="1"/>
    <col min="3331" max="3331" width="8.421875" style="81" customWidth="1"/>
    <col min="3332" max="3332" width="17.7109375" style="81" customWidth="1"/>
    <col min="3333" max="3333" width="19.7109375" style="81" customWidth="1"/>
    <col min="3334" max="3584" width="9.140625" style="81" customWidth="1"/>
    <col min="3585" max="3585" width="31.8515625" style="81" customWidth="1"/>
    <col min="3586" max="3586" width="60.140625" style="81" customWidth="1"/>
    <col min="3587" max="3587" width="8.421875" style="81" customWidth="1"/>
    <col min="3588" max="3588" width="17.7109375" style="81" customWidth="1"/>
    <col min="3589" max="3589" width="19.7109375" style="81" customWidth="1"/>
    <col min="3590" max="3840" width="9.140625" style="81" customWidth="1"/>
    <col min="3841" max="3841" width="31.8515625" style="81" customWidth="1"/>
    <col min="3842" max="3842" width="60.140625" style="81" customWidth="1"/>
    <col min="3843" max="3843" width="8.421875" style="81" customWidth="1"/>
    <col min="3844" max="3844" width="17.7109375" style="81" customWidth="1"/>
    <col min="3845" max="3845" width="19.7109375" style="81" customWidth="1"/>
    <col min="3846" max="4096" width="9.140625" style="81" customWidth="1"/>
    <col min="4097" max="4097" width="31.8515625" style="81" customWidth="1"/>
    <col min="4098" max="4098" width="60.140625" style="81" customWidth="1"/>
    <col min="4099" max="4099" width="8.421875" style="81" customWidth="1"/>
    <col min="4100" max="4100" width="17.7109375" style="81" customWidth="1"/>
    <col min="4101" max="4101" width="19.7109375" style="81" customWidth="1"/>
    <col min="4102" max="4352" width="9.140625" style="81" customWidth="1"/>
    <col min="4353" max="4353" width="31.8515625" style="81" customWidth="1"/>
    <col min="4354" max="4354" width="60.140625" style="81" customWidth="1"/>
    <col min="4355" max="4355" width="8.421875" style="81" customWidth="1"/>
    <col min="4356" max="4356" width="17.7109375" style="81" customWidth="1"/>
    <col min="4357" max="4357" width="19.7109375" style="81" customWidth="1"/>
    <col min="4358" max="4608" width="9.140625" style="81" customWidth="1"/>
    <col min="4609" max="4609" width="31.8515625" style="81" customWidth="1"/>
    <col min="4610" max="4610" width="60.140625" style="81" customWidth="1"/>
    <col min="4611" max="4611" width="8.421875" style="81" customWidth="1"/>
    <col min="4612" max="4612" width="17.7109375" style="81" customWidth="1"/>
    <col min="4613" max="4613" width="19.7109375" style="81" customWidth="1"/>
    <col min="4614" max="4864" width="9.140625" style="81" customWidth="1"/>
    <col min="4865" max="4865" width="31.8515625" style="81" customWidth="1"/>
    <col min="4866" max="4866" width="60.140625" style="81" customWidth="1"/>
    <col min="4867" max="4867" width="8.421875" style="81" customWidth="1"/>
    <col min="4868" max="4868" width="17.7109375" style="81" customWidth="1"/>
    <col min="4869" max="4869" width="19.7109375" style="81" customWidth="1"/>
    <col min="4870" max="5120" width="9.140625" style="81" customWidth="1"/>
    <col min="5121" max="5121" width="31.8515625" style="81" customWidth="1"/>
    <col min="5122" max="5122" width="60.140625" style="81" customWidth="1"/>
    <col min="5123" max="5123" width="8.421875" style="81" customWidth="1"/>
    <col min="5124" max="5124" width="17.7109375" style="81" customWidth="1"/>
    <col min="5125" max="5125" width="19.7109375" style="81" customWidth="1"/>
    <col min="5126" max="5376" width="9.140625" style="81" customWidth="1"/>
    <col min="5377" max="5377" width="31.8515625" style="81" customWidth="1"/>
    <col min="5378" max="5378" width="60.140625" style="81" customWidth="1"/>
    <col min="5379" max="5379" width="8.421875" style="81" customWidth="1"/>
    <col min="5380" max="5380" width="17.7109375" style="81" customWidth="1"/>
    <col min="5381" max="5381" width="19.7109375" style="81" customWidth="1"/>
    <col min="5382" max="5632" width="9.140625" style="81" customWidth="1"/>
    <col min="5633" max="5633" width="31.8515625" style="81" customWidth="1"/>
    <col min="5634" max="5634" width="60.140625" style="81" customWidth="1"/>
    <col min="5635" max="5635" width="8.421875" style="81" customWidth="1"/>
    <col min="5636" max="5636" width="17.7109375" style="81" customWidth="1"/>
    <col min="5637" max="5637" width="19.7109375" style="81" customWidth="1"/>
    <col min="5638" max="5888" width="9.140625" style="81" customWidth="1"/>
    <col min="5889" max="5889" width="31.8515625" style="81" customWidth="1"/>
    <col min="5890" max="5890" width="60.140625" style="81" customWidth="1"/>
    <col min="5891" max="5891" width="8.421875" style="81" customWidth="1"/>
    <col min="5892" max="5892" width="17.7109375" style="81" customWidth="1"/>
    <col min="5893" max="5893" width="19.7109375" style="81" customWidth="1"/>
    <col min="5894" max="6144" width="9.140625" style="81" customWidth="1"/>
    <col min="6145" max="6145" width="31.8515625" style="81" customWidth="1"/>
    <col min="6146" max="6146" width="60.140625" style="81" customWidth="1"/>
    <col min="6147" max="6147" width="8.421875" style="81" customWidth="1"/>
    <col min="6148" max="6148" width="17.7109375" style="81" customWidth="1"/>
    <col min="6149" max="6149" width="19.7109375" style="81" customWidth="1"/>
    <col min="6150" max="6400" width="9.140625" style="81" customWidth="1"/>
    <col min="6401" max="6401" width="31.8515625" style="81" customWidth="1"/>
    <col min="6402" max="6402" width="60.140625" style="81" customWidth="1"/>
    <col min="6403" max="6403" width="8.421875" style="81" customWidth="1"/>
    <col min="6404" max="6404" width="17.7109375" style="81" customWidth="1"/>
    <col min="6405" max="6405" width="19.7109375" style="81" customWidth="1"/>
    <col min="6406" max="6656" width="9.140625" style="81" customWidth="1"/>
    <col min="6657" max="6657" width="31.8515625" style="81" customWidth="1"/>
    <col min="6658" max="6658" width="60.140625" style="81" customWidth="1"/>
    <col min="6659" max="6659" width="8.421875" style="81" customWidth="1"/>
    <col min="6660" max="6660" width="17.7109375" style="81" customWidth="1"/>
    <col min="6661" max="6661" width="19.7109375" style="81" customWidth="1"/>
    <col min="6662" max="6912" width="9.140625" style="81" customWidth="1"/>
    <col min="6913" max="6913" width="31.8515625" style="81" customWidth="1"/>
    <col min="6914" max="6914" width="60.140625" style="81" customWidth="1"/>
    <col min="6915" max="6915" width="8.421875" style="81" customWidth="1"/>
    <col min="6916" max="6916" width="17.7109375" style="81" customWidth="1"/>
    <col min="6917" max="6917" width="19.7109375" style="81" customWidth="1"/>
    <col min="6918" max="7168" width="9.140625" style="81" customWidth="1"/>
    <col min="7169" max="7169" width="31.8515625" style="81" customWidth="1"/>
    <col min="7170" max="7170" width="60.140625" style="81" customWidth="1"/>
    <col min="7171" max="7171" width="8.421875" style="81" customWidth="1"/>
    <col min="7172" max="7172" width="17.7109375" style="81" customWidth="1"/>
    <col min="7173" max="7173" width="19.7109375" style="81" customWidth="1"/>
    <col min="7174" max="7424" width="9.140625" style="81" customWidth="1"/>
    <col min="7425" max="7425" width="31.8515625" style="81" customWidth="1"/>
    <col min="7426" max="7426" width="60.140625" style="81" customWidth="1"/>
    <col min="7427" max="7427" width="8.421875" style="81" customWidth="1"/>
    <col min="7428" max="7428" width="17.7109375" style="81" customWidth="1"/>
    <col min="7429" max="7429" width="19.7109375" style="81" customWidth="1"/>
    <col min="7430" max="7680" width="9.140625" style="81" customWidth="1"/>
    <col min="7681" max="7681" width="31.8515625" style="81" customWidth="1"/>
    <col min="7682" max="7682" width="60.140625" style="81" customWidth="1"/>
    <col min="7683" max="7683" width="8.421875" style="81" customWidth="1"/>
    <col min="7684" max="7684" width="17.7109375" style="81" customWidth="1"/>
    <col min="7685" max="7685" width="19.7109375" style="81" customWidth="1"/>
    <col min="7686" max="7936" width="9.140625" style="81" customWidth="1"/>
    <col min="7937" max="7937" width="31.8515625" style="81" customWidth="1"/>
    <col min="7938" max="7938" width="60.140625" style="81" customWidth="1"/>
    <col min="7939" max="7939" width="8.421875" style="81" customWidth="1"/>
    <col min="7940" max="7940" width="17.7109375" style="81" customWidth="1"/>
    <col min="7941" max="7941" width="19.7109375" style="81" customWidth="1"/>
    <col min="7942" max="8192" width="9.140625" style="81" customWidth="1"/>
    <col min="8193" max="8193" width="31.8515625" style="81" customWidth="1"/>
    <col min="8194" max="8194" width="60.140625" style="81" customWidth="1"/>
    <col min="8195" max="8195" width="8.421875" style="81" customWidth="1"/>
    <col min="8196" max="8196" width="17.7109375" style="81" customWidth="1"/>
    <col min="8197" max="8197" width="19.7109375" style="81" customWidth="1"/>
    <col min="8198" max="8448" width="9.140625" style="81" customWidth="1"/>
    <col min="8449" max="8449" width="31.8515625" style="81" customWidth="1"/>
    <col min="8450" max="8450" width="60.140625" style="81" customWidth="1"/>
    <col min="8451" max="8451" width="8.421875" style="81" customWidth="1"/>
    <col min="8452" max="8452" width="17.7109375" style="81" customWidth="1"/>
    <col min="8453" max="8453" width="19.7109375" style="81" customWidth="1"/>
    <col min="8454" max="8704" width="9.140625" style="81" customWidth="1"/>
    <col min="8705" max="8705" width="31.8515625" style="81" customWidth="1"/>
    <col min="8706" max="8706" width="60.140625" style="81" customWidth="1"/>
    <col min="8707" max="8707" width="8.421875" style="81" customWidth="1"/>
    <col min="8708" max="8708" width="17.7109375" style="81" customWidth="1"/>
    <col min="8709" max="8709" width="19.7109375" style="81" customWidth="1"/>
    <col min="8710" max="8960" width="9.140625" style="81" customWidth="1"/>
    <col min="8961" max="8961" width="31.8515625" style="81" customWidth="1"/>
    <col min="8962" max="8962" width="60.140625" style="81" customWidth="1"/>
    <col min="8963" max="8963" width="8.421875" style="81" customWidth="1"/>
    <col min="8964" max="8964" width="17.7109375" style="81" customWidth="1"/>
    <col min="8965" max="8965" width="19.7109375" style="81" customWidth="1"/>
    <col min="8966" max="9216" width="9.140625" style="81" customWidth="1"/>
    <col min="9217" max="9217" width="31.8515625" style="81" customWidth="1"/>
    <col min="9218" max="9218" width="60.140625" style="81" customWidth="1"/>
    <col min="9219" max="9219" width="8.421875" style="81" customWidth="1"/>
    <col min="9220" max="9220" width="17.7109375" style="81" customWidth="1"/>
    <col min="9221" max="9221" width="19.7109375" style="81" customWidth="1"/>
    <col min="9222" max="9472" width="9.140625" style="81" customWidth="1"/>
    <col min="9473" max="9473" width="31.8515625" style="81" customWidth="1"/>
    <col min="9474" max="9474" width="60.140625" style="81" customWidth="1"/>
    <col min="9475" max="9475" width="8.421875" style="81" customWidth="1"/>
    <col min="9476" max="9476" width="17.7109375" style="81" customWidth="1"/>
    <col min="9477" max="9477" width="19.7109375" style="81" customWidth="1"/>
    <col min="9478" max="9728" width="9.140625" style="81" customWidth="1"/>
    <col min="9729" max="9729" width="31.8515625" style="81" customWidth="1"/>
    <col min="9730" max="9730" width="60.140625" style="81" customWidth="1"/>
    <col min="9731" max="9731" width="8.421875" style="81" customWidth="1"/>
    <col min="9732" max="9732" width="17.7109375" style="81" customWidth="1"/>
    <col min="9733" max="9733" width="19.7109375" style="81" customWidth="1"/>
    <col min="9734" max="9984" width="9.140625" style="81" customWidth="1"/>
    <col min="9985" max="9985" width="31.8515625" style="81" customWidth="1"/>
    <col min="9986" max="9986" width="60.140625" style="81" customWidth="1"/>
    <col min="9987" max="9987" width="8.421875" style="81" customWidth="1"/>
    <col min="9988" max="9988" width="17.7109375" style="81" customWidth="1"/>
    <col min="9989" max="9989" width="19.7109375" style="81" customWidth="1"/>
    <col min="9990" max="10240" width="9.140625" style="81" customWidth="1"/>
    <col min="10241" max="10241" width="31.8515625" style="81" customWidth="1"/>
    <col min="10242" max="10242" width="60.140625" style="81" customWidth="1"/>
    <col min="10243" max="10243" width="8.421875" style="81" customWidth="1"/>
    <col min="10244" max="10244" width="17.7109375" style="81" customWidth="1"/>
    <col min="10245" max="10245" width="19.7109375" style="81" customWidth="1"/>
    <col min="10246" max="10496" width="9.140625" style="81" customWidth="1"/>
    <col min="10497" max="10497" width="31.8515625" style="81" customWidth="1"/>
    <col min="10498" max="10498" width="60.140625" style="81" customWidth="1"/>
    <col min="10499" max="10499" width="8.421875" style="81" customWidth="1"/>
    <col min="10500" max="10500" width="17.7109375" style="81" customWidth="1"/>
    <col min="10501" max="10501" width="19.7109375" style="81" customWidth="1"/>
    <col min="10502" max="10752" width="9.140625" style="81" customWidth="1"/>
    <col min="10753" max="10753" width="31.8515625" style="81" customWidth="1"/>
    <col min="10754" max="10754" width="60.140625" style="81" customWidth="1"/>
    <col min="10755" max="10755" width="8.421875" style="81" customWidth="1"/>
    <col min="10756" max="10756" width="17.7109375" style="81" customWidth="1"/>
    <col min="10757" max="10757" width="19.7109375" style="81" customWidth="1"/>
    <col min="10758" max="11008" width="9.140625" style="81" customWidth="1"/>
    <col min="11009" max="11009" width="31.8515625" style="81" customWidth="1"/>
    <col min="11010" max="11010" width="60.140625" style="81" customWidth="1"/>
    <col min="11011" max="11011" width="8.421875" style="81" customWidth="1"/>
    <col min="11012" max="11012" width="17.7109375" style="81" customWidth="1"/>
    <col min="11013" max="11013" width="19.7109375" style="81" customWidth="1"/>
    <col min="11014" max="11264" width="9.140625" style="81" customWidth="1"/>
    <col min="11265" max="11265" width="31.8515625" style="81" customWidth="1"/>
    <col min="11266" max="11266" width="60.140625" style="81" customWidth="1"/>
    <col min="11267" max="11267" width="8.421875" style="81" customWidth="1"/>
    <col min="11268" max="11268" width="17.7109375" style="81" customWidth="1"/>
    <col min="11269" max="11269" width="19.7109375" style="81" customWidth="1"/>
    <col min="11270" max="11520" width="9.140625" style="81" customWidth="1"/>
    <col min="11521" max="11521" width="31.8515625" style="81" customWidth="1"/>
    <col min="11522" max="11522" width="60.140625" style="81" customWidth="1"/>
    <col min="11523" max="11523" width="8.421875" style="81" customWidth="1"/>
    <col min="11524" max="11524" width="17.7109375" style="81" customWidth="1"/>
    <col min="11525" max="11525" width="19.7109375" style="81" customWidth="1"/>
    <col min="11526" max="11776" width="9.140625" style="81" customWidth="1"/>
    <col min="11777" max="11777" width="31.8515625" style="81" customWidth="1"/>
    <col min="11778" max="11778" width="60.140625" style="81" customWidth="1"/>
    <col min="11779" max="11779" width="8.421875" style="81" customWidth="1"/>
    <col min="11780" max="11780" width="17.7109375" style="81" customWidth="1"/>
    <col min="11781" max="11781" width="19.7109375" style="81" customWidth="1"/>
    <col min="11782" max="12032" width="9.140625" style="81" customWidth="1"/>
    <col min="12033" max="12033" width="31.8515625" style="81" customWidth="1"/>
    <col min="12034" max="12034" width="60.140625" style="81" customWidth="1"/>
    <col min="12035" max="12035" width="8.421875" style="81" customWidth="1"/>
    <col min="12036" max="12036" width="17.7109375" style="81" customWidth="1"/>
    <col min="12037" max="12037" width="19.7109375" style="81" customWidth="1"/>
    <col min="12038" max="12288" width="9.140625" style="81" customWidth="1"/>
    <col min="12289" max="12289" width="31.8515625" style="81" customWidth="1"/>
    <col min="12290" max="12290" width="60.140625" style="81" customWidth="1"/>
    <col min="12291" max="12291" width="8.421875" style="81" customWidth="1"/>
    <col min="12292" max="12292" width="17.7109375" style="81" customWidth="1"/>
    <col min="12293" max="12293" width="19.7109375" style="81" customWidth="1"/>
    <col min="12294" max="12544" width="9.140625" style="81" customWidth="1"/>
    <col min="12545" max="12545" width="31.8515625" style="81" customWidth="1"/>
    <col min="12546" max="12546" width="60.140625" style="81" customWidth="1"/>
    <col min="12547" max="12547" width="8.421875" style="81" customWidth="1"/>
    <col min="12548" max="12548" width="17.7109375" style="81" customWidth="1"/>
    <col min="12549" max="12549" width="19.7109375" style="81" customWidth="1"/>
    <col min="12550" max="12800" width="9.140625" style="81" customWidth="1"/>
    <col min="12801" max="12801" width="31.8515625" style="81" customWidth="1"/>
    <col min="12802" max="12802" width="60.140625" style="81" customWidth="1"/>
    <col min="12803" max="12803" width="8.421875" style="81" customWidth="1"/>
    <col min="12804" max="12804" width="17.7109375" style="81" customWidth="1"/>
    <col min="12805" max="12805" width="19.7109375" style="81" customWidth="1"/>
    <col min="12806" max="13056" width="9.140625" style="81" customWidth="1"/>
    <col min="13057" max="13057" width="31.8515625" style="81" customWidth="1"/>
    <col min="13058" max="13058" width="60.140625" style="81" customWidth="1"/>
    <col min="13059" max="13059" width="8.421875" style="81" customWidth="1"/>
    <col min="13060" max="13060" width="17.7109375" style="81" customWidth="1"/>
    <col min="13061" max="13061" width="19.7109375" style="81" customWidth="1"/>
    <col min="13062" max="13312" width="9.140625" style="81" customWidth="1"/>
    <col min="13313" max="13313" width="31.8515625" style="81" customWidth="1"/>
    <col min="13314" max="13314" width="60.140625" style="81" customWidth="1"/>
    <col min="13315" max="13315" width="8.421875" style="81" customWidth="1"/>
    <col min="13316" max="13316" width="17.7109375" style="81" customWidth="1"/>
    <col min="13317" max="13317" width="19.7109375" style="81" customWidth="1"/>
    <col min="13318" max="13568" width="9.140625" style="81" customWidth="1"/>
    <col min="13569" max="13569" width="31.8515625" style="81" customWidth="1"/>
    <col min="13570" max="13570" width="60.140625" style="81" customWidth="1"/>
    <col min="13571" max="13571" width="8.421875" style="81" customWidth="1"/>
    <col min="13572" max="13572" width="17.7109375" style="81" customWidth="1"/>
    <col min="13573" max="13573" width="19.7109375" style="81" customWidth="1"/>
    <col min="13574" max="13824" width="9.140625" style="81" customWidth="1"/>
    <col min="13825" max="13825" width="31.8515625" style="81" customWidth="1"/>
    <col min="13826" max="13826" width="60.140625" style="81" customWidth="1"/>
    <col min="13827" max="13827" width="8.421875" style="81" customWidth="1"/>
    <col min="13828" max="13828" width="17.7109375" style="81" customWidth="1"/>
    <col min="13829" max="13829" width="19.7109375" style="81" customWidth="1"/>
    <col min="13830" max="14080" width="9.140625" style="81" customWidth="1"/>
    <col min="14081" max="14081" width="31.8515625" style="81" customWidth="1"/>
    <col min="14082" max="14082" width="60.140625" style="81" customWidth="1"/>
    <col min="14083" max="14083" width="8.421875" style="81" customWidth="1"/>
    <col min="14084" max="14084" width="17.7109375" style="81" customWidth="1"/>
    <col min="14085" max="14085" width="19.7109375" style="81" customWidth="1"/>
    <col min="14086" max="14336" width="9.140625" style="81" customWidth="1"/>
    <col min="14337" max="14337" width="31.8515625" style="81" customWidth="1"/>
    <col min="14338" max="14338" width="60.140625" style="81" customWidth="1"/>
    <col min="14339" max="14339" width="8.421875" style="81" customWidth="1"/>
    <col min="14340" max="14340" width="17.7109375" style="81" customWidth="1"/>
    <col min="14341" max="14341" width="19.7109375" style="81" customWidth="1"/>
    <col min="14342" max="14592" width="9.140625" style="81" customWidth="1"/>
    <col min="14593" max="14593" width="31.8515625" style="81" customWidth="1"/>
    <col min="14594" max="14594" width="60.140625" style="81" customWidth="1"/>
    <col min="14595" max="14595" width="8.421875" style="81" customWidth="1"/>
    <col min="14596" max="14596" width="17.7109375" style="81" customWidth="1"/>
    <col min="14597" max="14597" width="19.7109375" style="81" customWidth="1"/>
    <col min="14598" max="14848" width="9.140625" style="81" customWidth="1"/>
    <col min="14849" max="14849" width="31.8515625" style="81" customWidth="1"/>
    <col min="14850" max="14850" width="60.140625" style="81" customWidth="1"/>
    <col min="14851" max="14851" width="8.421875" style="81" customWidth="1"/>
    <col min="14852" max="14852" width="17.7109375" style="81" customWidth="1"/>
    <col min="14853" max="14853" width="19.7109375" style="81" customWidth="1"/>
    <col min="14854" max="15104" width="9.140625" style="81" customWidth="1"/>
    <col min="15105" max="15105" width="31.8515625" style="81" customWidth="1"/>
    <col min="15106" max="15106" width="60.140625" style="81" customWidth="1"/>
    <col min="15107" max="15107" width="8.421875" style="81" customWidth="1"/>
    <col min="15108" max="15108" width="17.7109375" style="81" customWidth="1"/>
    <col min="15109" max="15109" width="19.7109375" style="81" customWidth="1"/>
    <col min="15110" max="15360" width="9.140625" style="81" customWidth="1"/>
    <col min="15361" max="15361" width="31.8515625" style="81" customWidth="1"/>
    <col min="15362" max="15362" width="60.140625" style="81" customWidth="1"/>
    <col min="15363" max="15363" width="8.421875" style="81" customWidth="1"/>
    <col min="15364" max="15364" width="17.7109375" style="81" customWidth="1"/>
    <col min="15365" max="15365" width="19.7109375" style="81" customWidth="1"/>
    <col min="15366" max="15616" width="9.140625" style="81" customWidth="1"/>
    <col min="15617" max="15617" width="31.8515625" style="81" customWidth="1"/>
    <col min="15618" max="15618" width="60.140625" style="81" customWidth="1"/>
    <col min="15619" max="15619" width="8.421875" style="81" customWidth="1"/>
    <col min="15620" max="15620" width="17.7109375" style="81" customWidth="1"/>
    <col min="15621" max="15621" width="19.7109375" style="81" customWidth="1"/>
    <col min="15622" max="15872" width="9.140625" style="81" customWidth="1"/>
    <col min="15873" max="15873" width="31.8515625" style="81" customWidth="1"/>
    <col min="15874" max="15874" width="60.140625" style="81" customWidth="1"/>
    <col min="15875" max="15875" width="8.421875" style="81" customWidth="1"/>
    <col min="15876" max="15876" width="17.7109375" style="81" customWidth="1"/>
    <col min="15877" max="15877" width="19.7109375" style="81" customWidth="1"/>
    <col min="15878" max="16128" width="9.140625" style="81" customWidth="1"/>
    <col min="16129" max="16129" width="31.8515625" style="81" customWidth="1"/>
    <col min="16130" max="16130" width="60.140625" style="81" customWidth="1"/>
    <col min="16131" max="16131" width="8.421875" style="81" customWidth="1"/>
    <col min="16132" max="16132" width="17.7109375" style="81" customWidth="1"/>
    <col min="16133" max="16133" width="19.7109375" style="81" customWidth="1"/>
    <col min="16134" max="16384" width="9.140625" style="81" customWidth="1"/>
  </cols>
  <sheetData>
    <row r="1" spans="1:2" ht="15.75">
      <c r="A1" s="79" t="str">
        <f>Titul!A6</f>
        <v>C.3.1.</v>
      </c>
      <c r="B1" s="80" t="str">
        <f>Titul!B6</f>
        <v>Rekapitulace soupisu prací</v>
      </c>
    </row>
    <row r="3" spans="1:2" ht="15.75">
      <c r="A3" s="82" t="s">
        <v>4</v>
      </c>
      <c r="B3" s="80" t="str">
        <f>Titul!A4</f>
        <v>MVE Počáply, výměna pohonu česlí</v>
      </c>
    </row>
    <row r="4" ht="15.75">
      <c r="A4" s="82" t="s">
        <v>0</v>
      </c>
    </row>
    <row r="5" ht="13.5" thickBot="1"/>
    <row r="6" spans="1:5" ht="13.5" thickBot="1">
      <c r="A6" s="83" t="s">
        <v>0</v>
      </c>
      <c r="B6" s="84" t="s">
        <v>2</v>
      </c>
      <c r="C6" s="6" t="s">
        <v>28</v>
      </c>
      <c r="D6" s="85"/>
      <c r="E6" s="7" t="s">
        <v>6</v>
      </c>
    </row>
    <row r="7" spans="1:5" ht="13.5" thickBot="1">
      <c r="A7" s="86"/>
      <c r="B7" s="87"/>
      <c r="C7" s="8" t="s">
        <v>14</v>
      </c>
      <c r="D7" s="8" t="s">
        <v>7</v>
      </c>
      <c r="E7" s="88"/>
    </row>
    <row r="8" spans="1:5" ht="19.5" customHeight="1">
      <c r="A8" s="97" t="str">
        <f>Titul!A15</f>
        <v>PS</v>
      </c>
      <c r="B8" s="98" t="str">
        <f>Titul!B15</f>
        <v>Oprava čistícího stroje česlí</v>
      </c>
      <c r="C8" s="9">
        <v>1</v>
      </c>
      <c r="D8" s="10">
        <f>Polozkovy_SouPrac!G51</f>
        <v>0</v>
      </c>
      <c r="E8" s="90">
        <f>C8*D8</f>
        <v>0</v>
      </c>
    </row>
    <row r="9" spans="1:5" ht="19.5" customHeight="1">
      <c r="A9" s="99" t="str">
        <f>Titul!A17</f>
        <v>VON</v>
      </c>
      <c r="B9" s="100" t="str">
        <f>Titul!B17</f>
        <v>Vedlejší a ostatní náklady</v>
      </c>
      <c r="C9" s="11">
        <v>1</v>
      </c>
      <c r="D9" s="12">
        <f>Polozkovy_SouPrac!G64</f>
        <v>0</v>
      </c>
      <c r="E9" s="101">
        <f aca="true" t="shared" si="0" ref="E9">C9*D9</f>
        <v>0</v>
      </c>
    </row>
    <row r="10" spans="1:5" ht="19.5" customHeight="1" thickBot="1">
      <c r="A10" s="102"/>
      <c r="B10" s="103"/>
      <c r="C10" s="104"/>
      <c r="D10" s="105"/>
      <c r="E10" s="106"/>
    </row>
    <row r="11" spans="1:8" ht="15.75" thickBot="1">
      <c r="A11" s="91" t="s">
        <v>9</v>
      </c>
      <c r="B11" s="92"/>
      <c r="C11" s="13"/>
      <c r="D11" s="107"/>
      <c r="E11" s="108">
        <f>SUM(E8:E10)</f>
        <v>0</v>
      </c>
      <c r="H11" s="81" t="s">
        <v>0</v>
      </c>
    </row>
    <row r="12" spans="1:5" ht="15">
      <c r="A12" s="93"/>
      <c r="B12" s="89"/>
      <c r="C12" s="14"/>
      <c r="D12" s="94"/>
      <c r="E12" s="95"/>
    </row>
    <row r="13" spans="1:5" ht="15">
      <c r="A13" s="15"/>
      <c r="B13" s="96"/>
      <c r="C13" s="14"/>
      <c r="D13" s="94"/>
      <c r="E13" s="94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workbookViewId="0" topLeftCell="A40">
      <selection activeCell="F63" sqref="F63"/>
    </sheetView>
  </sheetViews>
  <sheetFormatPr defaultColWidth="9.140625" defaultRowHeight="15"/>
  <cols>
    <col min="1" max="1" width="6.7109375" style="17" customWidth="1"/>
    <col min="2" max="2" width="68.57421875" style="17" customWidth="1"/>
    <col min="3" max="3" width="10.7109375" style="18" customWidth="1"/>
    <col min="4" max="4" width="8.7109375" style="19" customWidth="1"/>
    <col min="5" max="5" width="8.28125" style="19" customWidth="1"/>
    <col min="6" max="6" width="10.7109375" style="20" customWidth="1"/>
    <col min="7" max="7" width="12.7109375" style="20" customWidth="1"/>
    <col min="8" max="8" width="15.7109375" style="20" customWidth="1"/>
    <col min="9" max="187" width="9.140625" style="20" customWidth="1"/>
    <col min="188" max="188" width="23.421875" style="20" customWidth="1"/>
    <col min="189" max="189" width="56.57421875" style="20" customWidth="1"/>
    <col min="190" max="190" width="10.00390625" style="20" customWidth="1"/>
    <col min="191" max="191" width="4.421875" style="20" customWidth="1"/>
    <col min="192" max="192" width="7.421875" style="20" customWidth="1"/>
    <col min="193" max="193" width="15.7109375" style="20" customWidth="1"/>
    <col min="194" max="194" width="8.421875" style="20" customWidth="1"/>
    <col min="195" max="195" width="13.7109375" style="20" bestFit="1" customWidth="1"/>
    <col min="196" max="196" width="18.57421875" style="20" bestFit="1" customWidth="1"/>
    <col min="197" max="197" width="10.421875" style="20" customWidth="1"/>
    <col min="198" max="198" width="17.00390625" style="20" customWidth="1"/>
    <col min="199" max="443" width="9.140625" style="20" customWidth="1"/>
    <col min="444" max="444" width="23.421875" style="20" customWidth="1"/>
    <col min="445" max="445" width="56.57421875" style="20" customWidth="1"/>
    <col min="446" max="446" width="10.00390625" style="20" customWidth="1"/>
    <col min="447" max="447" width="4.421875" style="20" customWidth="1"/>
    <col min="448" max="448" width="7.421875" style="20" customWidth="1"/>
    <col min="449" max="449" width="15.7109375" style="20" customWidth="1"/>
    <col min="450" max="450" width="8.421875" style="20" customWidth="1"/>
    <col min="451" max="451" width="13.7109375" style="20" bestFit="1" customWidth="1"/>
    <col min="452" max="452" width="18.57421875" style="20" bestFit="1" customWidth="1"/>
    <col min="453" max="453" width="10.421875" style="20" customWidth="1"/>
    <col min="454" max="454" width="17.00390625" style="20" customWidth="1"/>
    <col min="455" max="699" width="9.140625" style="20" customWidth="1"/>
    <col min="700" max="700" width="23.421875" style="20" customWidth="1"/>
    <col min="701" max="701" width="56.57421875" style="20" customWidth="1"/>
    <col min="702" max="702" width="10.00390625" style="20" customWidth="1"/>
    <col min="703" max="703" width="4.421875" style="20" customWidth="1"/>
    <col min="704" max="704" width="7.421875" style="20" customWidth="1"/>
    <col min="705" max="705" width="15.7109375" style="20" customWidth="1"/>
    <col min="706" max="706" width="8.421875" style="20" customWidth="1"/>
    <col min="707" max="707" width="13.7109375" style="20" bestFit="1" customWidth="1"/>
    <col min="708" max="708" width="18.57421875" style="20" bestFit="1" customWidth="1"/>
    <col min="709" max="709" width="10.421875" style="20" customWidth="1"/>
    <col min="710" max="710" width="17.00390625" style="20" customWidth="1"/>
    <col min="711" max="955" width="9.140625" style="20" customWidth="1"/>
    <col min="956" max="956" width="23.421875" style="20" customWidth="1"/>
    <col min="957" max="957" width="56.57421875" style="20" customWidth="1"/>
    <col min="958" max="958" width="10.00390625" style="20" customWidth="1"/>
    <col min="959" max="959" width="4.421875" style="20" customWidth="1"/>
    <col min="960" max="960" width="7.421875" style="20" customWidth="1"/>
    <col min="961" max="961" width="15.7109375" style="20" customWidth="1"/>
    <col min="962" max="962" width="8.421875" style="20" customWidth="1"/>
    <col min="963" max="963" width="13.7109375" style="20" bestFit="1" customWidth="1"/>
    <col min="964" max="964" width="18.57421875" style="20" bestFit="1" customWidth="1"/>
    <col min="965" max="965" width="10.421875" style="20" customWidth="1"/>
    <col min="966" max="966" width="17.00390625" style="20" customWidth="1"/>
    <col min="967" max="1211" width="9.140625" style="20" customWidth="1"/>
    <col min="1212" max="1212" width="23.421875" style="20" customWidth="1"/>
    <col min="1213" max="1213" width="56.57421875" style="20" customWidth="1"/>
    <col min="1214" max="1214" width="10.00390625" style="20" customWidth="1"/>
    <col min="1215" max="1215" width="4.421875" style="20" customWidth="1"/>
    <col min="1216" max="1216" width="7.421875" style="20" customWidth="1"/>
    <col min="1217" max="1217" width="15.7109375" style="20" customWidth="1"/>
    <col min="1218" max="1218" width="8.421875" style="20" customWidth="1"/>
    <col min="1219" max="1219" width="13.7109375" style="20" bestFit="1" customWidth="1"/>
    <col min="1220" max="1220" width="18.57421875" style="20" bestFit="1" customWidth="1"/>
    <col min="1221" max="1221" width="10.421875" style="20" customWidth="1"/>
    <col min="1222" max="1222" width="17.00390625" style="20" customWidth="1"/>
    <col min="1223" max="1467" width="9.140625" style="20" customWidth="1"/>
    <col min="1468" max="1468" width="23.421875" style="20" customWidth="1"/>
    <col min="1469" max="1469" width="56.57421875" style="20" customWidth="1"/>
    <col min="1470" max="1470" width="10.00390625" style="20" customWidth="1"/>
    <col min="1471" max="1471" width="4.421875" style="20" customWidth="1"/>
    <col min="1472" max="1472" width="7.421875" style="20" customWidth="1"/>
    <col min="1473" max="1473" width="15.7109375" style="20" customWidth="1"/>
    <col min="1474" max="1474" width="8.421875" style="20" customWidth="1"/>
    <col min="1475" max="1475" width="13.7109375" style="20" bestFit="1" customWidth="1"/>
    <col min="1476" max="1476" width="18.57421875" style="20" bestFit="1" customWidth="1"/>
    <col min="1477" max="1477" width="10.421875" style="20" customWidth="1"/>
    <col min="1478" max="1478" width="17.00390625" style="20" customWidth="1"/>
    <col min="1479" max="1723" width="9.140625" style="20" customWidth="1"/>
    <col min="1724" max="1724" width="23.421875" style="20" customWidth="1"/>
    <col min="1725" max="1725" width="56.57421875" style="20" customWidth="1"/>
    <col min="1726" max="1726" width="10.00390625" style="20" customWidth="1"/>
    <col min="1727" max="1727" width="4.421875" style="20" customWidth="1"/>
    <col min="1728" max="1728" width="7.421875" style="20" customWidth="1"/>
    <col min="1729" max="1729" width="15.7109375" style="20" customWidth="1"/>
    <col min="1730" max="1730" width="8.421875" style="20" customWidth="1"/>
    <col min="1731" max="1731" width="13.7109375" style="20" bestFit="1" customWidth="1"/>
    <col min="1732" max="1732" width="18.57421875" style="20" bestFit="1" customWidth="1"/>
    <col min="1733" max="1733" width="10.421875" style="20" customWidth="1"/>
    <col min="1734" max="1734" width="17.00390625" style="20" customWidth="1"/>
    <col min="1735" max="1979" width="9.140625" style="20" customWidth="1"/>
    <col min="1980" max="1980" width="23.421875" style="20" customWidth="1"/>
    <col min="1981" max="1981" width="56.57421875" style="20" customWidth="1"/>
    <col min="1982" max="1982" width="10.00390625" style="20" customWidth="1"/>
    <col min="1983" max="1983" width="4.421875" style="20" customWidth="1"/>
    <col min="1984" max="1984" width="7.421875" style="20" customWidth="1"/>
    <col min="1985" max="1985" width="15.7109375" style="20" customWidth="1"/>
    <col min="1986" max="1986" width="8.421875" style="20" customWidth="1"/>
    <col min="1987" max="1987" width="13.7109375" style="20" bestFit="1" customWidth="1"/>
    <col min="1988" max="1988" width="18.57421875" style="20" bestFit="1" customWidth="1"/>
    <col min="1989" max="1989" width="10.421875" style="20" customWidth="1"/>
    <col min="1990" max="1990" width="17.00390625" style="20" customWidth="1"/>
    <col min="1991" max="2235" width="9.140625" style="20" customWidth="1"/>
    <col min="2236" max="2236" width="23.421875" style="20" customWidth="1"/>
    <col min="2237" max="2237" width="56.57421875" style="20" customWidth="1"/>
    <col min="2238" max="2238" width="10.00390625" style="20" customWidth="1"/>
    <col min="2239" max="2239" width="4.421875" style="20" customWidth="1"/>
    <col min="2240" max="2240" width="7.421875" style="20" customWidth="1"/>
    <col min="2241" max="2241" width="15.7109375" style="20" customWidth="1"/>
    <col min="2242" max="2242" width="8.421875" style="20" customWidth="1"/>
    <col min="2243" max="2243" width="13.7109375" style="20" bestFit="1" customWidth="1"/>
    <col min="2244" max="2244" width="18.57421875" style="20" bestFit="1" customWidth="1"/>
    <col min="2245" max="2245" width="10.421875" style="20" customWidth="1"/>
    <col min="2246" max="2246" width="17.00390625" style="20" customWidth="1"/>
    <col min="2247" max="2491" width="9.140625" style="20" customWidth="1"/>
    <col min="2492" max="2492" width="23.421875" style="20" customWidth="1"/>
    <col min="2493" max="2493" width="56.57421875" style="20" customWidth="1"/>
    <col min="2494" max="2494" width="10.00390625" style="20" customWidth="1"/>
    <col min="2495" max="2495" width="4.421875" style="20" customWidth="1"/>
    <col min="2496" max="2496" width="7.421875" style="20" customWidth="1"/>
    <col min="2497" max="2497" width="15.7109375" style="20" customWidth="1"/>
    <col min="2498" max="2498" width="8.421875" style="20" customWidth="1"/>
    <col min="2499" max="2499" width="13.7109375" style="20" bestFit="1" customWidth="1"/>
    <col min="2500" max="2500" width="18.57421875" style="20" bestFit="1" customWidth="1"/>
    <col min="2501" max="2501" width="10.421875" style="20" customWidth="1"/>
    <col min="2502" max="2502" width="17.00390625" style="20" customWidth="1"/>
    <col min="2503" max="2747" width="9.140625" style="20" customWidth="1"/>
    <col min="2748" max="2748" width="23.421875" style="20" customWidth="1"/>
    <col min="2749" max="2749" width="56.57421875" style="20" customWidth="1"/>
    <col min="2750" max="2750" width="10.00390625" style="20" customWidth="1"/>
    <col min="2751" max="2751" width="4.421875" style="20" customWidth="1"/>
    <col min="2752" max="2752" width="7.421875" style="20" customWidth="1"/>
    <col min="2753" max="2753" width="15.7109375" style="20" customWidth="1"/>
    <col min="2754" max="2754" width="8.421875" style="20" customWidth="1"/>
    <col min="2755" max="2755" width="13.7109375" style="20" bestFit="1" customWidth="1"/>
    <col min="2756" max="2756" width="18.57421875" style="20" bestFit="1" customWidth="1"/>
    <col min="2757" max="2757" width="10.421875" style="20" customWidth="1"/>
    <col min="2758" max="2758" width="17.00390625" style="20" customWidth="1"/>
    <col min="2759" max="3003" width="9.140625" style="20" customWidth="1"/>
    <col min="3004" max="3004" width="23.421875" style="20" customWidth="1"/>
    <col min="3005" max="3005" width="56.57421875" style="20" customWidth="1"/>
    <col min="3006" max="3006" width="10.00390625" style="20" customWidth="1"/>
    <col min="3007" max="3007" width="4.421875" style="20" customWidth="1"/>
    <col min="3008" max="3008" width="7.421875" style="20" customWidth="1"/>
    <col min="3009" max="3009" width="15.7109375" style="20" customWidth="1"/>
    <col min="3010" max="3010" width="8.421875" style="20" customWidth="1"/>
    <col min="3011" max="3011" width="13.7109375" style="20" bestFit="1" customWidth="1"/>
    <col min="3012" max="3012" width="18.57421875" style="20" bestFit="1" customWidth="1"/>
    <col min="3013" max="3013" width="10.421875" style="20" customWidth="1"/>
    <col min="3014" max="3014" width="17.00390625" style="20" customWidth="1"/>
    <col min="3015" max="3259" width="9.140625" style="20" customWidth="1"/>
    <col min="3260" max="3260" width="23.421875" style="20" customWidth="1"/>
    <col min="3261" max="3261" width="56.57421875" style="20" customWidth="1"/>
    <col min="3262" max="3262" width="10.00390625" style="20" customWidth="1"/>
    <col min="3263" max="3263" width="4.421875" style="20" customWidth="1"/>
    <col min="3264" max="3264" width="7.421875" style="20" customWidth="1"/>
    <col min="3265" max="3265" width="15.7109375" style="20" customWidth="1"/>
    <col min="3266" max="3266" width="8.421875" style="20" customWidth="1"/>
    <col min="3267" max="3267" width="13.7109375" style="20" bestFit="1" customWidth="1"/>
    <col min="3268" max="3268" width="18.57421875" style="20" bestFit="1" customWidth="1"/>
    <col min="3269" max="3269" width="10.421875" style="20" customWidth="1"/>
    <col min="3270" max="3270" width="17.00390625" style="20" customWidth="1"/>
    <col min="3271" max="3515" width="9.140625" style="20" customWidth="1"/>
    <col min="3516" max="3516" width="23.421875" style="20" customWidth="1"/>
    <col min="3517" max="3517" width="56.57421875" style="20" customWidth="1"/>
    <col min="3518" max="3518" width="10.00390625" style="20" customWidth="1"/>
    <col min="3519" max="3519" width="4.421875" style="20" customWidth="1"/>
    <col min="3520" max="3520" width="7.421875" style="20" customWidth="1"/>
    <col min="3521" max="3521" width="15.7109375" style="20" customWidth="1"/>
    <col min="3522" max="3522" width="8.421875" style="20" customWidth="1"/>
    <col min="3523" max="3523" width="13.7109375" style="20" bestFit="1" customWidth="1"/>
    <col min="3524" max="3524" width="18.57421875" style="20" bestFit="1" customWidth="1"/>
    <col min="3525" max="3525" width="10.421875" style="20" customWidth="1"/>
    <col min="3526" max="3526" width="17.00390625" style="20" customWidth="1"/>
    <col min="3527" max="3771" width="9.140625" style="20" customWidth="1"/>
    <col min="3772" max="3772" width="23.421875" style="20" customWidth="1"/>
    <col min="3773" max="3773" width="56.57421875" style="20" customWidth="1"/>
    <col min="3774" max="3774" width="10.00390625" style="20" customWidth="1"/>
    <col min="3775" max="3775" width="4.421875" style="20" customWidth="1"/>
    <col min="3776" max="3776" width="7.421875" style="20" customWidth="1"/>
    <col min="3777" max="3777" width="15.7109375" style="20" customWidth="1"/>
    <col min="3778" max="3778" width="8.421875" style="20" customWidth="1"/>
    <col min="3779" max="3779" width="13.7109375" style="20" bestFit="1" customWidth="1"/>
    <col min="3780" max="3780" width="18.57421875" style="20" bestFit="1" customWidth="1"/>
    <col min="3781" max="3781" width="10.421875" style="20" customWidth="1"/>
    <col min="3782" max="3782" width="17.00390625" style="20" customWidth="1"/>
    <col min="3783" max="4027" width="9.140625" style="20" customWidth="1"/>
    <col min="4028" max="4028" width="23.421875" style="20" customWidth="1"/>
    <col min="4029" max="4029" width="56.57421875" style="20" customWidth="1"/>
    <col min="4030" max="4030" width="10.00390625" style="20" customWidth="1"/>
    <col min="4031" max="4031" width="4.421875" style="20" customWidth="1"/>
    <col min="4032" max="4032" width="7.421875" style="20" customWidth="1"/>
    <col min="4033" max="4033" width="15.7109375" style="20" customWidth="1"/>
    <col min="4034" max="4034" width="8.421875" style="20" customWidth="1"/>
    <col min="4035" max="4035" width="13.7109375" style="20" bestFit="1" customWidth="1"/>
    <col min="4036" max="4036" width="18.57421875" style="20" bestFit="1" customWidth="1"/>
    <col min="4037" max="4037" width="10.421875" style="20" customWidth="1"/>
    <col min="4038" max="4038" width="17.00390625" style="20" customWidth="1"/>
    <col min="4039" max="4283" width="9.140625" style="20" customWidth="1"/>
    <col min="4284" max="4284" width="23.421875" style="20" customWidth="1"/>
    <col min="4285" max="4285" width="56.57421875" style="20" customWidth="1"/>
    <col min="4286" max="4286" width="10.00390625" style="20" customWidth="1"/>
    <col min="4287" max="4287" width="4.421875" style="20" customWidth="1"/>
    <col min="4288" max="4288" width="7.421875" style="20" customWidth="1"/>
    <col min="4289" max="4289" width="15.7109375" style="20" customWidth="1"/>
    <col min="4290" max="4290" width="8.421875" style="20" customWidth="1"/>
    <col min="4291" max="4291" width="13.7109375" style="20" bestFit="1" customWidth="1"/>
    <col min="4292" max="4292" width="18.57421875" style="20" bestFit="1" customWidth="1"/>
    <col min="4293" max="4293" width="10.421875" style="20" customWidth="1"/>
    <col min="4294" max="4294" width="17.00390625" style="20" customWidth="1"/>
    <col min="4295" max="4539" width="9.140625" style="20" customWidth="1"/>
    <col min="4540" max="4540" width="23.421875" style="20" customWidth="1"/>
    <col min="4541" max="4541" width="56.57421875" style="20" customWidth="1"/>
    <col min="4542" max="4542" width="10.00390625" style="20" customWidth="1"/>
    <col min="4543" max="4543" width="4.421875" style="20" customWidth="1"/>
    <col min="4544" max="4544" width="7.421875" style="20" customWidth="1"/>
    <col min="4545" max="4545" width="15.7109375" style="20" customWidth="1"/>
    <col min="4546" max="4546" width="8.421875" style="20" customWidth="1"/>
    <col min="4547" max="4547" width="13.7109375" style="20" bestFit="1" customWidth="1"/>
    <col min="4548" max="4548" width="18.57421875" style="20" bestFit="1" customWidth="1"/>
    <col min="4549" max="4549" width="10.421875" style="20" customWidth="1"/>
    <col min="4550" max="4550" width="17.00390625" style="20" customWidth="1"/>
    <col min="4551" max="4795" width="9.140625" style="20" customWidth="1"/>
    <col min="4796" max="4796" width="23.421875" style="20" customWidth="1"/>
    <col min="4797" max="4797" width="56.57421875" style="20" customWidth="1"/>
    <col min="4798" max="4798" width="10.00390625" style="20" customWidth="1"/>
    <col min="4799" max="4799" width="4.421875" style="20" customWidth="1"/>
    <col min="4800" max="4800" width="7.421875" style="20" customWidth="1"/>
    <col min="4801" max="4801" width="15.7109375" style="20" customWidth="1"/>
    <col min="4802" max="4802" width="8.421875" style="20" customWidth="1"/>
    <col min="4803" max="4803" width="13.7109375" style="20" bestFit="1" customWidth="1"/>
    <col min="4804" max="4804" width="18.57421875" style="20" bestFit="1" customWidth="1"/>
    <col min="4805" max="4805" width="10.421875" style="20" customWidth="1"/>
    <col min="4806" max="4806" width="17.00390625" style="20" customWidth="1"/>
    <col min="4807" max="5051" width="9.140625" style="20" customWidth="1"/>
    <col min="5052" max="5052" width="23.421875" style="20" customWidth="1"/>
    <col min="5053" max="5053" width="56.57421875" style="20" customWidth="1"/>
    <col min="5054" max="5054" width="10.00390625" style="20" customWidth="1"/>
    <col min="5055" max="5055" width="4.421875" style="20" customWidth="1"/>
    <col min="5056" max="5056" width="7.421875" style="20" customWidth="1"/>
    <col min="5057" max="5057" width="15.7109375" style="20" customWidth="1"/>
    <col min="5058" max="5058" width="8.421875" style="20" customWidth="1"/>
    <col min="5059" max="5059" width="13.7109375" style="20" bestFit="1" customWidth="1"/>
    <col min="5060" max="5060" width="18.57421875" style="20" bestFit="1" customWidth="1"/>
    <col min="5061" max="5061" width="10.421875" style="20" customWidth="1"/>
    <col min="5062" max="5062" width="17.00390625" style="20" customWidth="1"/>
    <col min="5063" max="5307" width="9.140625" style="20" customWidth="1"/>
    <col min="5308" max="5308" width="23.421875" style="20" customWidth="1"/>
    <col min="5309" max="5309" width="56.57421875" style="20" customWidth="1"/>
    <col min="5310" max="5310" width="10.00390625" style="20" customWidth="1"/>
    <col min="5311" max="5311" width="4.421875" style="20" customWidth="1"/>
    <col min="5312" max="5312" width="7.421875" style="20" customWidth="1"/>
    <col min="5313" max="5313" width="15.7109375" style="20" customWidth="1"/>
    <col min="5314" max="5314" width="8.421875" style="20" customWidth="1"/>
    <col min="5315" max="5315" width="13.7109375" style="20" bestFit="1" customWidth="1"/>
    <col min="5316" max="5316" width="18.57421875" style="20" bestFit="1" customWidth="1"/>
    <col min="5317" max="5317" width="10.421875" style="20" customWidth="1"/>
    <col min="5318" max="5318" width="17.00390625" style="20" customWidth="1"/>
    <col min="5319" max="5563" width="9.140625" style="20" customWidth="1"/>
    <col min="5564" max="5564" width="23.421875" style="20" customWidth="1"/>
    <col min="5565" max="5565" width="56.57421875" style="20" customWidth="1"/>
    <col min="5566" max="5566" width="10.00390625" style="20" customWidth="1"/>
    <col min="5567" max="5567" width="4.421875" style="20" customWidth="1"/>
    <col min="5568" max="5568" width="7.421875" style="20" customWidth="1"/>
    <col min="5569" max="5569" width="15.7109375" style="20" customWidth="1"/>
    <col min="5570" max="5570" width="8.421875" style="20" customWidth="1"/>
    <col min="5571" max="5571" width="13.7109375" style="20" bestFit="1" customWidth="1"/>
    <col min="5572" max="5572" width="18.57421875" style="20" bestFit="1" customWidth="1"/>
    <col min="5573" max="5573" width="10.421875" style="20" customWidth="1"/>
    <col min="5574" max="5574" width="17.00390625" style="20" customWidth="1"/>
    <col min="5575" max="5819" width="9.140625" style="20" customWidth="1"/>
    <col min="5820" max="5820" width="23.421875" style="20" customWidth="1"/>
    <col min="5821" max="5821" width="56.57421875" style="20" customWidth="1"/>
    <col min="5822" max="5822" width="10.00390625" style="20" customWidth="1"/>
    <col min="5823" max="5823" width="4.421875" style="20" customWidth="1"/>
    <col min="5824" max="5824" width="7.421875" style="20" customWidth="1"/>
    <col min="5825" max="5825" width="15.7109375" style="20" customWidth="1"/>
    <col min="5826" max="5826" width="8.421875" style="20" customWidth="1"/>
    <col min="5827" max="5827" width="13.7109375" style="20" bestFit="1" customWidth="1"/>
    <col min="5828" max="5828" width="18.57421875" style="20" bestFit="1" customWidth="1"/>
    <col min="5829" max="5829" width="10.421875" style="20" customWidth="1"/>
    <col min="5830" max="5830" width="17.00390625" style="20" customWidth="1"/>
    <col min="5831" max="6075" width="9.140625" style="20" customWidth="1"/>
    <col min="6076" max="6076" width="23.421875" style="20" customWidth="1"/>
    <col min="6077" max="6077" width="56.57421875" style="20" customWidth="1"/>
    <col min="6078" max="6078" width="10.00390625" style="20" customWidth="1"/>
    <col min="6079" max="6079" width="4.421875" style="20" customWidth="1"/>
    <col min="6080" max="6080" width="7.421875" style="20" customWidth="1"/>
    <col min="6081" max="6081" width="15.7109375" style="20" customWidth="1"/>
    <col min="6082" max="6082" width="8.421875" style="20" customWidth="1"/>
    <col min="6083" max="6083" width="13.7109375" style="20" bestFit="1" customWidth="1"/>
    <col min="6084" max="6084" width="18.57421875" style="20" bestFit="1" customWidth="1"/>
    <col min="6085" max="6085" width="10.421875" style="20" customWidth="1"/>
    <col min="6086" max="6086" width="17.00390625" style="20" customWidth="1"/>
    <col min="6087" max="6331" width="9.140625" style="20" customWidth="1"/>
    <col min="6332" max="6332" width="23.421875" style="20" customWidth="1"/>
    <col min="6333" max="6333" width="56.57421875" style="20" customWidth="1"/>
    <col min="6334" max="6334" width="10.00390625" style="20" customWidth="1"/>
    <col min="6335" max="6335" width="4.421875" style="20" customWidth="1"/>
    <col min="6336" max="6336" width="7.421875" style="20" customWidth="1"/>
    <col min="6337" max="6337" width="15.7109375" style="20" customWidth="1"/>
    <col min="6338" max="6338" width="8.421875" style="20" customWidth="1"/>
    <col min="6339" max="6339" width="13.7109375" style="20" bestFit="1" customWidth="1"/>
    <col min="6340" max="6340" width="18.57421875" style="20" bestFit="1" customWidth="1"/>
    <col min="6341" max="6341" width="10.421875" style="20" customWidth="1"/>
    <col min="6342" max="6342" width="17.00390625" style="20" customWidth="1"/>
    <col min="6343" max="6587" width="9.140625" style="20" customWidth="1"/>
    <col min="6588" max="6588" width="23.421875" style="20" customWidth="1"/>
    <col min="6589" max="6589" width="56.57421875" style="20" customWidth="1"/>
    <col min="6590" max="6590" width="10.00390625" style="20" customWidth="1"/>
    <col min="6591" max="6591" width="4.421875" style="20" customWidth="1"/>
    <col min="6592" max="6592" width="7.421875" style="20" customWidth="1"/>
    <col min="6593" max="6593" width="15.7109375" style="20" customWidth="1"/>
    <col min="6594" max="6594" width="8.421875" style="20" customWidth="1"/>
    <col min="6595" max="6595" width="13.7109375" style="20" bestFit="1" customWidth="1"/>
    <col min="6596" max="6596" width="18.57421875" style="20" bestFit="1" customWidth="1"/>
    <col min="6597" max="6597" width="10.421875" style="20" customWidth="1"/>
    <col min="6598" max="6598" width="17.00390625" style="20" customWidth="1"/>
    <col min="6599" max="6843" width="9.140625" style="20" customWidth="1"/>
    <col min="6844" max="6844" width="23.421875" style="20" customWidth="1"/>
    <col min="6845" max="6845" width="56.57421875" style="20" customWidth="1"/>
    <col min="6846" max="6846" width="10.00390625" style="20" customWidth="1"/>
    <col min="6847" max="6847" width="4.421875" style="20" customWidth="1"/>
    <col min="6848" max="6848" width="7.421875" style="20" customWidth="1"/>
    <col min="6849" max="6849" width="15.7109375" style="20" customWidth="1"/>
    <col min="6850" max="6850" width="8.421875" style="20" customWidth="1"/>
    <col min="6851" max="6851" width="13.7109375" style="20" bestFit="1" customWidth="1"/>
    <col min="6852" max="6852" width="18.57421875" style="20" bestFit="1" customWidth="1"/>
    <col min="6853" max="6853" width="10.421875" style="20" customWidth="1"/>
    <col min="6854" max="6854" width="17.00390625" style="20" customWidth="1"/>
    <col min="6855" max="7099" width="9.140625" style="20" customWidth="1"/>
    <col min="7100" max="7100" width="23.421875" style="20" customWidth="1"/>
    <col min="7101" max="7101" width="56.57421875" style="20" customWidth="1"/>
    <col min="7102" max="7102" width="10.00390625" style="20" customWidth="1"/>
    <col min="7103" max="7103" width="4.421875" style="20" customWidth="1"/>
    <col min="7104" max="7104" width="7.421875" style="20" customWidth="1"/>
    <col min="7105" max="7105" width="15.7109375" style="20" customWidth="1"/>
    <col min="7106" max="7106" width="8.421875" style="20" customWidth="1"/>
    <col min="7107" max="7107" width="13.7109375" style="20" bestFit="1" customWidth="1"/>
    <col min="7108" max="7108" width="18.57421875" style="20" bestFit="1" customWidth="1"/>
    <col min="7109" max="7109" width="10.421875" style="20" customWidth="1"/>
    <col min="7110" max="7110" width="17.00390625" style="20" customWidth="1"/>
    <col min="7111" max="7355" width="9.140625" style="20" customWidth="1"/>
    <col min="7356" max="7356" width="23.421875" style="20" customWidth="1"/>
    <col min="7357" max="7357" width="56.57421875" style="20" customWidth="1"/>
    <col min="7358" max="7358" width="10.00390625" style="20" customWidth="1"/>
    <col min="7359" max="7359" width="4.421875" style="20" customWidth="1"/>
    <col min="7360" max="7360" width="7.421875" style="20" customWidth="1"/>
    <col min="7361" max="7361" width="15.7109375" style="20" customWidth="1"/>
    <col min="7362" max="7362" width="8.421875" style="20" customWidth="1"/>
    <col min="7363" max="7363" width="13.7109375" style="20" bestFit="1" customWidth="1"/>
    <col min="7364" max="7364" width="18.57421875" style="20" bestFit="1" customWidth="1"/>
    <col min="7365" max="7365" width="10.421875" style="20" customWidth="1"/>
    <col min="7366" max="7366" width="17.00390625" style="20" customWidth="1"/>
    <col min="7367" max="7611" width="9.140625" style="20" customWidth="1"/>
    <col min="7612" max="7612" width="23.421875" style="20" customWidth="1"/>
    <col min="7613" max="7613" width="56.57421875" style="20" customWidth="1"/>
    <col min="7614" max="7614" width="10.00390625" style="20" customWidth="1"/>
    <col min="7615" max="7615" width="4.421875" style="20" customWidth="1"/>
    <col min="7616" max="7616" width="7.421875" style="20" customWidth="1"/>
    <col min="7617" max="7617" width="15.7109375" style="20" customWidth="1"/>
    <col min="7618" max="7618" width="8.421875" style="20" customWidth="1"/>
    <col min="7619" max="7619" width="13.7109375" style="20" bestFit="1" customWidth="1"/>
    <col min="7620" max="7620" width="18.57421875" style="20" bestFit="1" customWidth="1"/>
    <col min="7621" max="7621" width="10.421875" style="20" customWidth="1"/>
    <col min="7622" max="7622" width="17.00390625" style="20" customWidth="1"/>
    <col min="7623" max="7867" width="9.140625" style="20" customWidth="1"/>
    <col min="7868" max="7868" width="23.421875" style="20" customWidth="1"/>
    <col min="7869" max="7869" width="56.57421875" style="20" customWidth="1"/>
    <col min="7870" max="7870" width="10.00390625" style="20" customWidth="1"/>
    <col min="7871" max="7871" width="4.421875" style="20" customWidth="1"/>
    <col min="7872" max="7872" width="7.421875" style="20" customWidth="1"/>
    <col min="7873" max="7873" width="15.7109375" style="20" customWidth="1"/>
    <col min="7874" max="7874" width="8.421875" style="20" customWidth="1"/>
    <col min="7875" max="7875" width="13.7109375" style="20" bestFit="1" customWidth="1"/>
    <col min="7876" max="7876" width="18.57421875" style="20" bestFit="1" customWidth="1"/>
    <col min="7877" max="7877" width="10.421875" style="20" customWidth="1"/>
    <col min="7878" max="7878" width="17.00390625" style="20" customWidth="1"/>
    <col min="7879" max="8123" width="9.140625" style="20" customWidth="1"/>
    <col min="8124" max="8124" width="23.421875" style="20" customWidth="1"/>
    <col min="8125" max="8125" width="56.57421875" style="20" customWidth="1"/>
    <col min="8126" max="8126" width="10.00390625" style="20" customWidth="1"/>
    <col min="8127" max="8127" width="4.421875" style="20" customWidth="1"/>
    <col min="8128" max="8128" width="7.421875" style="20" customWidth="1"/>
    <col min="8129" max="8129" width="15.7109375" style="20" customWidth="1"/>
    <col min="8130" max="8130" width="8.421875" style="20" customWidth="1"/>
    <col min="8131" max="8131" width="13.7109375" style="20" bestFit="1" customWidth="1"/>
    <col min="8132" max="8132" width="18.57421875" style="20" bestFit="1" customWidth="1"/>
    <col min="8133" max="8133" width="10.421875" style="20" customWidth="1"/>
    <col min="8134" max="8134" width="17.00390625" style="20" customWidth="1"/>
    <col min="8135" max="8379" width="9.140625" style="20" customWidth="1"/>
    <col min="8380" max="8380" width="23.421875" style="20" customWidth="1"/>
    <col min="8381" max="8381" width="56.57421875" style="20" customWidth="1"/>
    <col min="8382" max="8382" width="10.00390625" style="20" customWidth="1"/>
    <col min="8383" max="8383" width="4.421875" style="20" customWidth="1"/>
    <col min="8384" max="8384" width="7.421875" style="20" customWidth="1"/>
    <col min="8385" max="8385" width="15.7109375" style="20" customWidth="1"/>
    <col min="8386" max="8386" width="8.421875" style="20" customWidth="1"/>
    <col min="8387" max="8387" width="13.7109375" style="20" bestFit="1" customWidth="1"/>
    <col min="8388" max="8388" width="18.57421875" style="20" bestFit="1" customWidth="1"/>
    <col min="8389" max="8389" width="10.421875" style="20" customWidth="1"/>
    <col min="8390" max="8390" width="17.00390625" style="20" customWidth="1"/>
    <col min="8391" max="8635" width="9.140625" style="20" customWidth="1"/>
    <col min="8636" max="8636" width="23.421875" style="20" customWidth="1"/>
    <col min="8637" max="8637" width="56.57421875" style="20" customWidth="1"/>
    <col min="8638" max="8638" width="10.00390625" style="20" customWidth="1"/>
    <col min="8639" max="8639" width="4.421875" style="20" customWidth="1"/>
    <col min="8640" max="8640" width="7.421875" style="20" customWidth="1"/>
    <col min="8641" max="8641" width="15.7109375" style="20" customWidth="1"/>
    <col min="8642" max="8642" width="8.421875" style="20" customWidth="1"/>
    <col min="8643" max="8643" width="13.7109375" style="20" bestFit="1" customWidth="1"/>
    <col min="8644" max="8644" width="18.57421875" style="20" bestFit="1" customWidth="1"/>
    <col min="8645" max="8645" width="10.421875" style="20" customWidth="1"/>
    <col min="8646" max="8646" width="17.00390625" style="20" customWidth="1"/>
    <col min="8647" max="8891" width="9.140625" style="20" customWidth="1"/>
    <col min="8892" max="8892" width="23.421875" style="20" customWidth="1"/>
    <col min="8893" max="8893" width="56.57421875" style="20" customWidth="1"/>
    <col min="8894" max="8894" width="10.00390625" style="20" customWidth="1"/>
    <col min="8895" max="8895" width="4.421875" style="20" customWidth="1"/>
    <col min="8896" max="8896" width="7.421875" style="20" customWidth="1"/>
    <col min="8897" max="8897" width="15.7109375" style="20" customWidth="1"/>
    <col min="8898" max="8898" width="8.421875" style="20" customWidth="1"/>
    <col min="8899" max="8899" width="13.7109375" style="20" bestFit="1" customWidth="1"/>
    <col min="8900" max="8900" width="18.57421875" style="20" bestFit="1" customWidth="1"/>
    <col min="8901" max="8901" width="10.421875" style="20" customWidth="1"/>
    <col min="8902" max="8902" width="17.00390625" style="20" customWidth="1"/>
    <col min="8903" max="9147" width="9.140625" style="20" customWidth="1"/>
    <col min="9148" max="9148" width="23.421875" style="20" customWidth="1"/>
    <col min="9149" max="9149" width="56.57421875" style="20" customWidth="1"/>
    <col min="9150" max="9150" width="10.00390625" style="20" customWidth="1"/>
    <col min="9151" max="9151" width="4.421875" style="20" customWidth="1"/>
    <col min="9152" max="9152" width="7.421875" style="20" customWidth="1"/>
    <col min="9153" max="9153" width="15.7109375" style="20" customWidth="1"/>
    <col min="9154" max="9154" width="8.421875" style="20" customWidth="1"/>
    <col min="9155" max="9155" width="13.7109375" style="20" bestFit="1" customWidth="1"/>
    <col min="9156" max="9156" width="18.57421875" style="20" bestFit="1" customWidth="1"/>
    <col min="9157" max="9157" width="10.421875" style="20" customWidth="1"/>
    <col min="9158" max="9158" width="17.00390625" style="20" customWidth="1"/>
    <col min="9159" max="9403" width="9.140625" style="20" customWidth="1"/>
    <col min="9404" max="9404" width="23.421875" style="20" customWidth="1"/>
    <col min="9405" max="9405" width="56.57421875" style="20" customWidth="1"/>
    <col min="9406" max="9406" width="10.00390625" style="20" customWidth="1"/>
    <col min="9407" max="9407" width="4.421875" style="20" customWidth="1"/>
    <col min="9408" max="9408" width="7.421875" style="20" customWidth="1"/>
    <col min="9409" max="9409" width="15.7109375" style="20" customWidth="1"/>
    <col min="9410" max="9410" width="8.421875" style="20" customWidth="1"/>
    <col min="9411" max="9411" width="13.7109375" style="20" bestFit="1" customWidth="1"/>
    <col min="9412" max="9412" width="18.57421875" style="20" bestFit="1" customWidth="1"/>
    <col min="9413" max="9413" width="10.421875" style="20" customWidth="1"/>
    <col min="9414" max="9414" width="17.00390625" style="20" customWidth="1"/>
    <col min="9415" max="9659" width="9.140625" style="20" customWidth="1"/>
    <col min="9660" max="9660" width="23.421875" style="20" customWidth="1"/>
    <col min="9661" max="9661" width="56.57421875" style="20" customWidth="1"/>
    <col min="9662" max="9662" width="10.00390625" style="20" customWidth="1"/>
    <col min="9663" max="9663" width="4.421875" style="20" customWidth="1"/>
    <col min="9664" max="9664" width="7.421875" style="20" customWidth="1"/>
    <col min="9665" max="9665" width="15.7109375" style="20" customWidth="1"/>
    <col min="9666" max="9666" width="8.421875" style="20" customWidth="1"/>
    <col min="9667" max="9667" width="13.7109375" style="20" bestFit="1" customWidth="1"/>
    <col min="9668" max="9668" width="18.57421875" style="20" bestFit="1" customWidth="1"/>
    <col min="9669" max="9669" width="10.421875" style="20" customWidth="1"/>
    <col min="9670" max="9670" width="17.00390625" style="20" customWidth="1"/>
    <col min="9671" max="9915" width="9.140625" style="20" customWidth="1"/>
    <col min="9916" max="9916" width="23.421875" style="20" customWidth="1"/>
    <col min="9917" max="9917" width="56.57421875" style="20" customWidth="1"/>
    <col min="9918" max="9918" width="10.00390625" style="20" customWidth="1"/>
    <col min="9919" max="9919" width="4.421875" style="20" customWidth="1"/>
    <col min="9920" max="9920" width="7.421875" style="20" customWidth="1"/>
    <col min="9921" max="9921" width="15.7109375" style="20" customWidth="1"/>
    <col min="9922" max="9922" width="8.421875" style="20" customWidth="1"/>
    <col min="9923" max="9923" width="13.7109375" style="20" bestFit="1" customWidth="1"/>
    <col min="9924" max="9924" width="18.57421875" style="20" bestFit="1" customWidth="1"/>
    <col min="9925" max="9925" width="10.421875" style="20" customWidth="1"/>
    <col min="9926" max="9926" width="17.00390625" style="20" customWidth="1"/>
    <col min="9927" max="10171" width="9.140625" style="20" customWidth="1"/>
    <col min="10172" max="10172" width="23.421875" style="20" customWidth="1"/>
    <col min="10173" max="10173" width="56.57421875" style="20" customWidth="1"/>
    <col min="10174" max="10174" width="10.00390625" style="20" customWidth="1"/>
    <col min="10175" max="10175" width="4.421875" style="20" customWidth="1"/>
    <col min="10176" max="10176" width="7.421875" style="20" customWidth="1"/>
    <col min="10177" max="10177" width="15.7109375" style="20" customWidth="1"/>
    <col min="10178" max="10178" width="8.421875" style="20" customWidth="1"/>
    <col min="10179" max="10179" width="13.7109375" style="20" bestFit="1" customWidth="1"/>
    <col min="10180" max="10180" width="18.57421875" style="20" bestFit="1" customWidth="1"/>
    <col min="10181" max="10181" width="10.421875" style="20" customWidth="1"/>
    <col min="10182" max="10182" width="17.00390625" style="20" customWidth="1"/>
    <col min="10183" max="10427" width="9.140625" style="20" customWidth="1"/>
    <col min="10428" max="10428" width="23.421875" style="20" customWidth="1"/>
    <col min="10429" max="10429" width="56.57421875" style="20" customWidth="1"/>
    <col min="10430" max="10430" width="10.00390625" style="20" customWidth="1"/>
    <col min="10431" max="10431" width="4.421875" style="20" customWidth="1"/>
    <col min="10432" max="10432" width="7.421875" style="20" customWidth="1"/>
    <col min="10433" max="10433" width="15.7109375" style="20" customWidth="1"/>
    <col min="10434" max="10434" width="8.421875" style="20" customWidth="1"/>
    <col min="10435" max="10435" width="13.7109375" style="20" bestFit="1" customWidth="1"/>
    <col min="10436" max="10436" width="18.57421875" style="20" bestFit="1" customWidth="1"/>
    <col min="10437" max="10437" width="10.421875" style="20" customWidth="1"/>
    <col min="10438" max="10438" width="17.00390625" style="20" customWidth="1"/>
    <col min="10439" max="10683" width="9.140625" style="20" customWidth="1"/>
    <col min="10684" max="10684" width="23.421875" style="20" customWidth="1"/>
    <col min="10685" max="10685" width="56.57421875" style="20" customWidth="1"/>
    <col min="10686" max="10686" width="10.00390625" style="20" customWidth="1"/>
    <col min="10687" max="10687" width="4.421875" style="20" customWidth="1"/>
    <col min="10688" max="10688" width="7.421875" style="20" customWidth="1"/>
    <col min="10689" max="10689" width="15.7109375" style="20" customWidth="1"/>
    <col min="10690" max="10690" width="8.421875" style="20" customWidth="1"/>
    <col min="10691" max="10691" width="13.7109375" style="20" bestFit="1" customWidth="1"/>
    <col min="10692" max="10692" width="18.57421875" style="20" bestFit="1" customWidth="1"/>
    <col min="10693" max="10693" width="10.421875" style="20" customWidth="1"/>
    <col min="10694" max="10694" width="17.00390625" style="20" customWidth="1"/>
    <col min="10695" max="10939" width="9.140625" style="20" customWidth="1"/>
    <col min="10940" max="10940" width="23.421875" style="20" customWidth="1"/>
    <col min="10941" max="10941" width="56.57421875" style="20" customWidth="1"/>
    <col min="10942" max="10942" width="10.00390625" style="20" customWidth="1"/>
    <col min="10943" max="10943" width="4.421875" style="20" customWidth="1"/>
    <col min="10944" max="10944" width="7.421875" style="20" customWidth="1"/>
    <col min="10945" max="10945" width="15.7109375" style="20" customWidth="1"/>
    <col min="10946" max="10946" width="8.421875" style="20" customWidth="1"/>
    <col min="10947" max="10947" width="13.7109375" style="20" bestFit="1" customWidth="1"/>
    <col min="10948" max="10948" width="18.57421875" style="20" bestFit="1" customWidth="1"/>
    <col min="10949" max="10949" width="10.421875" style="20" customWidth="1"/>
    <col min="10950" max="10950" width="17.00390625" style="20" customWidth="1"/>
    <col min="10951" max="11195" width="9.140625" style="20" customWidth="1"/>
    <col min="11196" max="11196" width="23.421875" style="20" customWidth="1"/>
    <col min="11197" max="11197" width="56.57421875" style="20" customWidth="1"/>
    <col min="11198" max="11198" width="10.00390625" style="20" customWidth="1"/>
    <col min="11199" max="11199" width="4.421875" style="20" customWidth="1"/>
    <col min="11200" max="11200" width="7.421875" style="20" customWidth="1"/>
    <col min="11201" max="11201" width="15.7109375" style="20" customWidth="1"/>
    <col min="11202" max="11202" width="8.421875" style="20" customWidth="1"/>
    <col min="11203" max="11203" width="13.7109375" style="20" bestFit="1" customWidth="1"/>
    <col min="11204" max="11204" width="18.57421875" style="20" bestFit="1" customWidth="1"/>
    <col min="11205" max="11205" width="10.421875" style="20" customWidth="1"/>
    <col min="11206" max="11206" width="17.00390625" style="20" customWidth="1"/>
    <col min="11207" max="11451" width="9.140625" style="20" customWidth="1"/>
    <col min="11452" max="11452" width="23.421875" style="20" customWidth="1"/>
    <col min="11453" max="11453" width="56.57421875" style="20" customWidth="1"/>
    <col min="11454" max="11454" width="10.00390625" style="20" customWidth="1"/>
    <col min="11455" max="11455" width="4.421875" style="20" customWidth="1"/>
    <col min="11456" max="11456" width="7.421875" style="20" customWidth="1"/>
    <col min="11457" max="11457" width="15.7109375" style="20" customWidth="1"/>
    <col min="11458" max="11458" width="8.421875" style="20" customWidth="1"/>
    <col min="11459" max="11459" width="13.7109375" style="20" bestFit="1" customWidth="1"/>
    <col min="11460" max="11460" width="18.57421875" style="20" bestFit="1" customWidth="1"/>
    <col min="11461" max="11461" width="10.421875" style="20" customWidth="1"/>
    <col min="11462" max="11462" width="17.00390625" style="20" customWidth="1"/>
    <col min="11463" max="11707" width="9.140625" style="20" customWidth="1"/>
    <col min="11708" max="11708" width="23.421875" style="20" customWidth="1"/>
    <col min="11709" max="11709" width="56.57421875" style="20" customWidth="1"/>
    <col min="11710" max="11710" width="10.00390625" style="20" customWidth="1"/>
    <col min="11711" max="11711" width="4.421875" style="20" customWidth="1"/>
    <col min="11712" max="11712" width="7.421875" style="20" customWidth="1"/>
    <col min="11713" max="11713" width="15.7109375" style="20" customWidth="1"/>
    <col min="11714" max="11714" width="8.421875" style="20" customWidth="1"/>
    <col min="11715" max="11715" width="13.7109375" style="20" bestFit="1" customWidth="1"/>
    <col min="11716" max="11716" width="18.57421875" style="20" bestFit="1" customWidth="1"/>
    <col min="11717" max="11717" width="10.421875" style="20" customWidth="1"/>
    <col min="11718" max="11718" width="17.00390625" style="20" customWidth="1"/>
    <col min="11719" max="11963" width="9.140625" style="20" customWidth="1"/>
    <col min="11964" max="11964" width="23.421875" style="20" customWidth="1"/>
    <col min="11965" max="11965" width="56.57421875" style="20" customWidth="1"/>
    <col min="11966" max="11966" width="10.00390625" style="20" customWidth="1"/>
    <col min="11967" max="11967" width="4.421875" style="20" customWidth="1"/>
    <col min="11968" max="11968" width="7.421875" style="20" customWidth="1"/>
    <col min="11969" max="11969" width="15.7109375" style="20" customWidth="1"/>
    <col min="11970" max="11970" width="8.421875" style="20" customWidth="1"/>
    <col min="11971" max="11971" width="13.7109375" style="20" bestFit="1" customWidth="1"/>
    <col min="11972" max="11972" width="18.57421875" style="20" bestFit="1" customWidth="1"/>
    <col min="11973" max="11973" width="10.421875" style="20" customWidth="1"/>
    <col min="11974" max="11974" width="17.00390625" style="20" customWidth="1"/>
    <col min="11975" max="12219" width="9.140625" style="20" customWidth="1"/>
    <col min="12220" max="12220" width="23.421875" style="20" customWidth="1"/>
    <col min="12221" max="12221" width="56.57421875" style="20" customWidth="1"/>
    <col min="12222" max="12222" width="10.00390625" style="20" customWidth="1"/>
    <col min="12223" max="12223" width="4.421875" style="20" customWidth="1"/>
    <col min="12224" max="12224" width="7.421875" style="20" customWidth="1"/>
    <col min="12225" max="12225" width="15.7109375" style="20" customWidth="1"/>
    <col min="12226" max="12226" width="8.421875" style="20" customWidth="1"/>
    <col min="12227" max="12227" width="13.7109375" style="20" bestFit="1" customWidth="1"/>
    <col min="12228" max="12228" width="18.57421875" style="20" bestFit="1" customWidth="1"/>
    <col min="12229" max="12229" width="10.421875" style="20" customWidth="1"/>
    <col min="12230" max="12230" width="17.00390625" style="20" customWidth="1"/>
    <col min="12231" max="12475" width="9.140625" style="20" customWidth="1"/>
    <col min="12476" max="12476" width="23.421875" style="20" customWidth="1"/>
    <col min="12477" max="12477" width="56.57421875" style="20" customWidth="1"/>
    <col min="12478" max="12478" width="10.00390625" style="20" customWidth="1"/>
    <col min="12479" max="12479" width="4.421875" style="20" customWidth="1"/>
    <col min="12480" max="12480" width="7.421875" style="20" customWidth="1"/>
    <col min="12481" max="12481" width="15.7109375" style="20" customWidth="1"/>
    <col min="12482" max="12482" width="8.421875" style="20" customWidth="1"/>
    <col min="12483" max="12483" width="13.7109375" style="20" bestFit="1" customWidth="1"/>
    <col min="12484" max="12484" width="18.57421875" style="20" bestFit="1" customWidth="1"/>
    <col min="12485" max="12485" width="10.421875" style="20" customWidth="1"/>
    <col min="12486" max="12486" width="17.00390625" style="20" customWidth="1"/>
    <col min="12487" max="12731" width="9.140625" style="20" customWidth="1"/>
    <col min="12732" max="12732" width="23.421875" style="20" customWidth="1"/>
    <col min="12733" max="12733" width="56.57421875" style="20" customWidth="1"/>
    <col min="12734" max="12734" width="10.00390625" style="20" customWidth="1"/>
    <col min="12735" max="12735" width="4.421875" style="20" customWidth="1"/>
    <col min="12736" max="12736" width="7.421875" style="20" customWidth="1"/>
    <col min="12737" max="12737" width="15.7109375" style="20" customWidth="1"/>
    <col min="12738" max="12738" width="8.421875" style="20" customWidth="1"/>
    <col min="12739" max="12739" width="13.7109375" style="20" bestFit="1" customWidth="1"/>
    <col min="12740" max="12740" width="18.57421875" style="20" bestFit="1" customWidth="1"/>
    <col min="12741" max="12741" width="10.421875" style="20" customWidth="1"/>
    <col min="12742" max="12742" width="17.00390625" style="20" customWidth="1"/>
    <col min="12743" max="12987" width="9.140625" style="20" customWidth="1"/>
    <col min="12988" max="12988" width="23.421875" style="20" customWidth="1"/>
    <col min="12989" max="12989" width="56.57421875" style="20" customWidth="1"/>
    <col min="12990" max="12990" width="10.00390625" style="20" customWidth="1"/>
    <col min="12991" max="12991" width="4.421875" style="20" customWidth="1"/>
    <col min="12992" max="12992" width="7.421875" style="20" customWidth="1"/>
    <col min="12993" max="12993" width="15.7109375" style="20" customWidth="1"/>
    <col min="12994" max="12994" width="8.421875" style="20" customWidth="1"/>
    <col min="12995" max="12995" width="13.7109375" style="20" bestFit="1" customWidth="1"/>
    <col min="12996" max="12996" width="18.57421875" style="20" bestFit="1" customWidth="1"/>
    <col min="12997" max="12997" width="10.421875" style="20" customWidth="1"/>
    <col min="12998" max="12998" width="17.00390625" style="20" customWidth="1"/>
    <col min="12999" max="13243" width="9.140625" style="20" customWidth="1"/>
    <col min="13244" max="13244" width="23.421875" style="20" customWidth="1"/>
    <col min="13245" max="13245" width="56.57421875" style="20" customWidth="1"/>
    <col min="13246" max="13246" width="10.00390625" style="20" customWidth="1"/>
    <col min="13247" max="13247" width="4.421875" style="20" customWidth="1"/>
    <col min="13248" max="13248" width="7.421875" style="20" customWidth="1"/>
    <col min="13249" max="13249" width="15.7109375" style="20" customWidth="1"/>
    <col min="13250" max="13250" width="8.421875" style="20" customWidth="1"/>
    <col min="13251" max="13251" width="13.7109375" style="20" bestFit="1" customWidth="1"/>
    <col min="13252" max="13252" width="18.57421875" style="20" bestFit="1" customWidth="1"/>
    <col min="13253" max="13253" width="10.421875" style="20" customWidth="1"/>
    <col min="13254" max="13254" width="17.00390625" style="20" customWidth="1"/>
    <col min="13255" max="13499" width="9.140625" style="20" customWidth="1"/>
    <col min="13500" max="13500" width="23.421875" style="20" customWidth="1"/>
    <col min="13501" max="13501" width="56.57421875" style="20" customWidth="1"/>
    <col min="13502" max="13502" width="10.00390625" style="20" customWidth="1"/>
    <col min="13503" max="13503" width="4.421875" style="20" customWidth="1"/>
    <col min="13504" max="13504" width="7.421875" style="20" customWidth="1"/>
    <col min="13505" max="13505" width="15.7109375" style="20" customWidth="1"/>
    <col min="13506" max="13506" width="8.421875" style="20" customWidth="1"/>
    <col min="13507" max="13507" width="13.7109375" style="20" bestFit="1" customWidth="1"/>
    <col min="13508" max="13508" width="18.57421875" style="20" bestFit="1" customWidth="1"/>
    <col min="13509" max="13509" width="10.421875" style="20" customWidth="1"/>
    <col min="13510" max="13510" width="17.00390625" style="20" customWidth="1"/>
    <col min="13511" max="13755" width="9.140625" style="20" customWidth="1"/>
    <col min="13756" max="13756" width="23.421875" style="20" customWidth="1"/>
    <col min="13757" max="13757" width="56.57421875" style="20" customWidth="1"/>
    <col min="13758" max="13758" width="10.00390625" style="20" customWidth="1"/>
    <col min="13759" max="13759" width="4.421875" style="20" customWidth="1"/>
    <col min="13760" max="13760" width="7.421875" style="20" customWidth="1"/>
    <col min="13761" max="13761" width="15.7109375" style="20" customWidth="1"/>
    <col min="13762" max="13762" width="8.421875" style="20" customWidth="1"/>
    <col min="13763" max="13763" width="13.7109375" style="20" bestFit="1" customWidth="1"/>
    <col min="13764" max="13764" width="18.57421875" style="20" bestFit="1" customWidth="1"/>
    <col min="13765" max="13765" width="10.421875" style="20" customWidth="1"/>
    <col min="13766" max="13766" width="17.00390625" style="20" customWidth="1"/>
    <col min="13767" max="14011" width="9.140625" style="20" customWidth="1"/>
    <col min="14012" max="14012" width="23.421875" style="20" customWidth="1"/>
    <col min="14013" max="14013" width="56.57421875" style="20" customWidth="1"/>
    <col min="14014" max="14014" width="10.00390625" style="20" customWidth="1"/>
    <col min="14015" max="14015" width="4.421875" style="20" customWidth="1"/>
    <col min="14016" max="14016" width="7.421875" style="20" customWidth="1"/>
    <col min="14017" max="14017" width="15.7109375" style="20" customWidth="1"/>
    <col min="14018" max="14018" width="8.421875" style="20" customWidth="1"/>
    <col min="14019" max="14019" width="13.7109375" style="20" bestFit="1" customWidth="1"/>
    <col min="14020" max="14020" width="18.57421875" style="20" bestFit="1" customWidth="1"/>
    <col min="14021" max="14021" width="10.421875" style="20" customWidth="1"/>
    <col min="14022" max="14022" width="17.00390625" style="20" customWidth="1"/>
    <col min="14023" max="14267" width="9.140625" style="20" customWidth="1"/>
    <col min="14268" max="14268" width="23.421875" style="20" customWidth="1"/>
    <col min="14269" max="14269" width="56.57421875" style="20" customWidth="1"/>
    <col min="14270" max="14270" width="10.00390625" style="20" customWidth="1"/>
    <col min="14271" max="14271" width="4.421875" style="20" customWidth="1"/>
    <col min="14272" max="14272" width="7.421875" style="20" customWidth="1"/>
    <col min="14273" max="14273" width="15.7109375" style="20" customWidth="1"/>
    <col min="14274" max="14274" width="8.421875" style="20" customWidth="1"/>
    <col min="14275" max="14275" width="13.7109375" style="20" bestFit="1" customWidth="1"/>
    <col min="14276" max="14276" width="18.57421875" style="20" bestFit="1" customWidth="1"/>
    <col min="14277" max="14277" width="10.421875" style="20" customWidth="1"/>
    <col min="14278" max="14278" width="17.00390625" style="20" customWidth="1"/>
    <col min="14279" max="14523" width="9.140625" style="20" customWidth="1"/>
    <col min="14524" max="14524" width="23.421875" style="20" customWidth="1"/>
    <col min="14525" max="14525" width="56.57421875" style="20" customWidth="1"/>
    <col min="14526" max="14526" width="10.00390625" style="20" customWidth="1"/>
    <col min="14527" max="14527" width="4.421875" style="20" customWidth="1"/>
    <col min="14528" max="14528" width="7.421875" style="20" customWidth="1"/>
    <col min="14529" max="14529" width="15.7109375" style="20" customWidth="1"/>
    <col min="14530" max="14530" width="8.421875" style="20" customWidth="1"/>
    <col min="14531" max="14531" width="13.7109375" style="20" bestFit="1" customWidth="1"/>
    <col min="14532" max="14532" width="18.57421875" style="20" bestFit="1" customWidth="1"/>
    <col min="14533" max="14533" width="10.421875" style="20" customWidth="1"/>
    <col min="14534" max="14534" width="17.00390625" style="20" customWidth="1"/>
    <col min="14535" max="14779" width="9.140625" style="20" customWidth="1"/>
    <col min="14780" max="14780" width="23.421875" style="20" customWidth="1"/>
    <col min="14781" max="14781" width="56.57421875" style="20" customWidth="1"/>
    <col min="14782" max="14782" width="10.00390625" style="20" customWidth="1"/>
    <col min="14783" max="14783" width="4.421875" style="20" customWidth="1"/>
    <col min="14784" max="14784" width="7.421875" style="20" customWidth="1"/>
    <col min="14785" max="14785" width="15.7109375" style="20" customWidth="1"/>
    <col min="14786" max="14786" width="8.421875" style="20" customWidth="1"/>
    <col min="14787" max="14787" width="13.7109375" style="20" bestFit="1" customWidth="1"/>
    <col min="14788" max="14788" width="18.57421875" style="20" bestFit="1" customWidth="1"/>
    <col min="14789" max="14789" width="10.421875" style="20" customWidth="1"/>
    <col min="14790" max="14790" width="17.00390625" style="20" customWidth="1"/>
    <col min="14791" max="15035" width="9.140625" style="20" customWidth="1"/>
    <col min="15036" max="15036" width="23.421875" style="20" customWidth="1"/>
    <col min="15037" max="15037" width="56.57421875" style="20" customWidth="1"/>
    <col min="15038" max="15038" width="10.00390625" style="20" customWidth="1"/>
    <col min="15039" max="15039" width="4.421875" style="20" customWidth="1"/>
    <col min="15040" max="15040" width="7.421875" style="20" customWidth="1"/>
    <col min="15041" max="15041" width="15.7109375" style="20" customWidth="1"/>
    <col min="15042" max="15042" width="8.421875" style="20" customWidth="1"/>
    <col min="15043" max="15043" width="13.7109375" style="20" bestFit="1" customWidth="1"/>
    <col min="15044" max="15044" width="18.57421875" style="20" bestFit="1" customWidth="1"/>
    <col min="15045" max="15045" width="10.421875" style="20" customWidth="1"/>
    <col min="15046" max="15046" width="17.00390625" style="20" customWidth="1"/>
    <col min="15047" max="15291" width="9.140625" style="20" customWidth="1"/>
    <col min="15292" max="15292" width="23.421875" style="20" customWidth="1"/>
    <col min="15293" max="15293" width="56.57421875" style="20" customWidth="1"/>
    <col min="15294" max="15294" width="10.00390625" style="20" customWidth="1"/>
    <col min="15295" max="15295" width="4.421875" style="20" customWidth="1"/>
    <col min="15296" max="15296" width="7.421875" style="20" customWidth="1"/>
    <col min="15297" max="15297" width="15.7109375" style="20" customWidth="1"/>
    <col min="15298" max="15298" width="8.421875" style="20" customWidth="1"/>
    <col min="15299" max="15299" width="13.7109375" style="20" bestFit="1" customWidth="1"/>
    <col min="15300" max="15300" width="18.57421875" style="20" bestFit="1" customWidth="1"/>
    <col min="15301" max="15301" width="10.421875" style="20" customWidth="1"/>
    <col min="15302" max="15302" width="17.00390625" style="20" customWidth="1"/>
    <col min="15303" max="15547" width="9.140625" style="20" customWidth="1"/>
    <col min="15548" max="15548" width="23.421875" style="20" customWidth="1"/>
    <col min="15549" max="15549" width="56.57421875" style="20" customWidth="1"/>
    <col min="15550" max="15550" width="10.00390625" style="20" customWidth="1"/>
    <col min="15551" max="15551" width="4.421875" style="20" customWidth="1"/>
    <col min="15552" max="15552" width="7.421875" style="20" customWidth="1"/>
    <col min="15553" max="15553" width="15.7109375" style="20" customWidth="1"/>
    <col min="15554" max="15554" width="8.421875" style="20" customWidth="1"/>
    <col min="15555" max="15555" width="13.7109375" style="20" bestFit="1" customWidth="1"/>
    <col min="15556" max="15556" width="18.57421875" style="20" bestFit="1" customWidth="1"/>
    <col min="15557" max="15557" width="10.421875" style="20" customWidth="1"/>
    <col min="15558" max="15558" width="17.00390625" style="20" customWidth="1"/>
    <col min="15559" max="15803" width="9.140625" style="20" customWidth="1"/>
    <col min="15804" max="15804" width="23.421875" style="20" customWidth="1"/>
    <col min="15805" max="15805" width="56.57421875" style="20" customWidth="1"/>
    <col min="15806" max="15806" width="10.00390625" style="20" customWidth="1"/>
    <col min="15807" max="15807" width="4.421875" style="20" customWidth="1"/>
    <col min="15808" max="15808" width="7.421875" style="20" customWidth="1"/>
    <col min="15809" max="15809" width="15.7109375" style="20" customWidth="1"/>
    <col min="15810" max="15810" width="8.421875" style="20" customWidth="1"/>
    <col min="15811" max="15811" width="13.7109375" style="20" bestFit="1" customWidth="1"/>
    <col min="15812" max="15812" width="18.57421875" style="20" bestFit="1" customWidth="1"/>
    <col min="15813" max="15813" width="10.421875" style="20" customWidth="1"/>
    <col min="15814" max="15814" width="17.00390625" style="20" customWidth="1"/>
    <col min="15815" max="16059" width="9.140625" style="20" customWidth="1"/>
    <col min="16060" max="16060" width="23.421875" style="20" customWidth="1"/>
    <col min="16061" max="16061" width="56.57421875" style="20" customWidth="1"/>
    <col min="16062" max="16062" width="10.00390625" style="20" customWidth="1"/>
    <col min="16063" max="16063" width="4.421875" style="20" customWidth="1"/>
    <col min="16064" max="16064" width="7.421875" style="20" customWidth="1"/>
    <col min="16065" max="16065" width="15.7109375" style="20" customWidth="1"/>
    <col min="16066" max="16066" width="8.421875" style="20" customWidth="1"/>
    <col min="16067" max="16067" width="13.7109375" style="20" bestFit="1" customWidth="1"/>
    <col min="16068" max="16068" width="18.57421875" style="20" bestFit="1" customWidth="1"/>
    <col min="16069" max="16069" width="10.421875" style="20" customWidth="1"/>
    <col min="16070" max="16070" width="17.00390625" style="20" customWidth="1"/>
    <col min="16071" max="16384" width="9.140625" style="20" customWidth="1"/>
  </cols>
  <sheetData>
    <row r="1" spans="1:2" s="23" customFormat="1" ht="15.75">
      <c r="A1" s="21" t="str">
        <f>Titul!A7</f>
        <v>C.3.2.</v>
      </c>
      <c r="B1" s="22" t="str">
        <f>Titul!B7</f>
        <v>Položkový soupis prací a dodávek</v>
      </c>
    </row>
    <row r="2" spans="1:2" s="23" customFormat="1" ht="17.25" customHeight="1">
      <c r="A2" s="24"/>
      <c r="B2" s="17"/>
    </row>
    <row r="3" spans="1:2" s="23" customFormat="1" ht="16.5" customHeight="1">
      <c r="A3" s="25" t="s">
        <v>1</v>
      </c>
      <c r="B3" s="22" t="str">
        <f>Titul!A4</f>
        <v>MVE Počáply, výměna pohonu česlí</v>
      </c>
    </row>
    <row r="4" spans="1:2" s="23" customFormat="1" ht="12" customHeight="1" thickBot="1">
      <c r="A4" s="16"/>
      <c r="B4" s="17"/>
    </row>
    <row r="5" spans="1:8" ht="15.75" thickBot="1">
      <c r="A5" s="26" t="s">
        <v>10</v>
      </c>
      <c r="B5" s="27" t="s">
        <v>11</v>
      </c>
      <c r="C5" s="28" t="s">
        <v>0</v>
      </c>
      <c r="D5" s="29"/>
      <c r="E5" s="29"/>
      <c r="F5" s="30"/>
      <c r="G5" s="31" t="s">
        <v>6</v>
      </c>
      <c r="H5" s="31" t="s">
        <v>41</v>
      </c>
    </row>
    <row r="6" spans="1:8" ht="15">
      <c r="A6" s="32"/>
      <c r="B6" s="33"/>
      <c r="C6" s="34" t="s">
        <v>12</v>
      </c>
      <c r="D6" s="31" t="s">
        <v>13</v>
      </c>
      <c r="E6" s="31" t="s">
        <v>14</v>
      </c>
      <c r="F6" s="31" t="s">
        <v>7</v>
      </c>
      <c r="G6" s="35"/>
      <c r="H6" s="35"/>
    </row>
    <row r="7" spans="1:8" ht="15.75" thickBot="1">
      <c r="A7" s="36"/>
      <c r="B7" s="37"/>
      <c r="C7" s="38" t="s">
        <v>0</v>
      </c>
      <c r="D7" s="39" t="s">
        <v>0</v>
      </c>
      <c r="E7" s="39" t="s">
        <v>31</v>
      </c>
      <c r="F7" s="39" t="s">
        <v>15</v>
      </c>
      <c r="G7" s="40"/>
      <c r="H7" s="40"/>
    </row>
    <row r="8" spans="1:8" ht="15.75" thickBot="1">
      <c r="A8" s="66" t="str">
        <f>Titul!A15</f>
        <v>PS</v>
      </c>
      <c r="B8" s="67" t="str">
        <f>Titul!B15</f>
        <v>Oprava čistícího stroje česlí</v>
      </c>
      <c r="C8" s="63"/>
      <c r="D8" s="54"/>
      <c r="E8" s="54"/>
      <c r="F8" s="64"/>
      <c r="G8" s="115"/>
      <c r="H8" s="65"/>
    </row>
    <row r="9" spans="1:8" ht="15">
      <c r="A9" s="136" t="s">
        <v>0</v>
      </c>
      <c r="B9" s="123" t="s">
        <v>38</v>
      </c>
      <c r="C9" s="124"/>
      <c r="D9" s="125"/>
      <c r="E9" s="125"/>
      <c r="F9" s="126"/>
      <c r="G9" s="127">
        <f>SUM(G10:G14)</f>
        <v>0</v>
      </c>
      <c r="H9" s="116"/>
    </row>
    <row r="10" spans="1:8" ht="44.25" customHeight="1">
      <c r="A10" s="137">
        <v>1</v>
      </c>
      <c r="B10" s="44" t="s">
        <v>43</v>
      </c>
      <c r="C10" s="128"/>
      <c r="D10" s="48" t="s">
        <v>20</v>
      </c>
      <c r="E10" s="48">
        <v>2</v>
      </c>
      <c r="F10" s="129" t="s">
        <v>0</v>
      </c>
      <c r="G10" s="45" t="s">
        <v>0</v>
      </c>
      <c r="H10" s="122" t="s">
        <v>61</v>
      </c>
    </row>
    <row r="11" spans="1:8" ht="44.25" customHeight="1">
      <c r="A11" s="137">
        <v>2</v>
      </c>
      <c r="B11" s="44" t="s">
        <v>42</v>
      </c>
      <c r="C11" s="128"/>
      <c r="D11" s="48" t="s">
        <v>20</v>
      </c>
      <c r="E11" s="48">
        <v>2</v>
      </c>
      <c r="F11" s="129" t="s">
        <v>0</v>
      </c>
      <c r="G11" s="45" t="s">
        <v>0</v>
      </c>
      <c r="H11" s="122" t="s">
        <v>61</v>
      </c>
    </row>
    <row r="12" spans="1:8" ht="51">
      <c r="A12" s="137">
        <v>3</v>
      </c>
      <c r="B12" s="44" t="s">
        <v>40</v>
      </c>
      <c r="C12" s="128">
        <v>24</v>
      </c>
      <c r="D12" s="48" t="s">
        <v>16</v>
      </c>
      <c r="E12" s="48">
        <v>1</v>
      </c>
      <c r="F12" s="129">
        <v>0</v>
      </c>
      <c r="G12" s="45">
        <f>C12*E12*F12</f>
        <v>0</v>
      </c>
      <c r="H12" s="117"/>
    </row>
    <row r="13" spans="1:8" ht="38.25">
      <c r="A13" s="137">
        <v>4</v>
      </c>
      <c r="B13" s="44" t="s">
        <v>44</v>
      </c>
      <c r="C13" s="128">
        <v>96</v>
      </c>
      <c r="D13" s="48" t="s">
        <v>16</v>
      </c>
      <c r="E13" s="48">
        <v>1</v>
      </c>
      <c r="F13" s="129">
        <v>0</v>
      </c>
      <c r="G13" s="45">
        <f>C13*E13*F13</f>
        <v>0</v>
      </c>
      <c r="H13" s="117"/>
    </row>
    <row r="14" spans="1:8" ht="38.25">
      <c r="A14" s="137">
        <v>5</v>
      </c>
      <c r="B14" s="44" t="s">
        <v>45</v>
      </c>
      <c r="C14" s="128">
        <v>32</v>
      </c>
      <c r="D14" s="48" t="s">
        <v>16</v>
      </c>
      <c r="E14" s="48">
        <v>1</v>
      </c>
      <c r="F14" s="129">
        <v>0</v>
      </c>
      <c r="G14" s="45">
        <f>C14*E14*F14</f>
        <v>0</v>
      </c>
      <c r="H14" s="117"/>
    </row>
    <row r="15" spans="1:8" ht="15">
      <c r="A15" s="137"/>
      <c r="B15" s="44"/>
      <c r="C15" s="128"/>
      <c r="D15" s="48"/>
      <c r="E15" s="48"/>
      <c r="F15" s="129"/>
      <c r="G15" s="45"/>
      <c r="H15" s="117"/>
    </row>
    <row r="16" spans="1:8" ht="15">
      <c r="A16" s="137"/>
      <c r="B16" s="50" t="s">
        <v>46</v>
      </c>
      <c r="C16" s="41"/>
      <c r="D16" s="42"/>
      <c r="E16" s="42" t="s">
        <v>0</v>
      </c>
      <c r="F16" s="43"/>
      <c r="G16" s="110">
        <f>SUM(G17:G18)</f>
        <v>0</v>
      </c>
      <c r="H16" s="118"/>
    </row>
    <row r="17" spans="1:8" ht="51">
      <c r="A17" s="137">
        <v>6</v>
      </c>
      <c r="B17" s="44" t="s">
        <v>47</v>
      </c>
      <c r="C17" s="128">
        <v>18</v>
      </c>
      <c r="D17" s="48" t="s">
        <v>16</v>
      </c>
      <c r="E17" s="48">
        <v>1</v>
      </c>
      <c r="F17" s="129">
        <v>0</v>
      </c>
      <c r="G17" s="45">
        <f>C17*E17*F17</f>
        <v>0</v>
      </c>
      <c r="H17" s="117"/>
    </row>
    <row r="18" spans="1:8" ht="38.25">
      <c r="A18" s="137">
        <v>7</v>
      </c>
      <c r="B18" s="44" t="s">
        <v>48</v>
      </c>
      <c r="C18" s="128">
        <v>18</v>
      </c>
      <c r="D18" s="48" t="s">
        <v>16</v>
      </c>
      <c r="E18" s="48">
        <v>1</v>
      </c>
      <c r="F18" s="129">
        <v>0</v>
      </c>
      <c r="G18" s="45">
        <f>C18*E18*F18</f>
        <v>0</v>
      </c>
      <c r="H18" s="117"/>
    </row>
    <row r="19" spans="1:8" ht="15">
      <c r="A19" s="137"/>
      <c r="B19" s="46"/>
      <c r="C19" s="41"/>
      <c r="D19" s="42"/>
      <c r="E19" s="42"/>
      <c r="F19" s="43"/>
      <c r="G19" s="45"/>
      <c r="H19" s="117"/>
    </row>
    <row r="20" spans="1:8" ht="15">
      <c r="A20" s="137"/>
      <c r="B20" s="50" t="s">
        <v>49</v>
      </c>
      <c r="C20" s="41"/>
      <c r="D20" s="42"/>
      <c r="E20" s="42" t="s">
        <v>0</v>
      </c>
      <c r="F20" s="43"/>
      <c r="G20" s="110">
        <f>SUM(G21:G23)</f>
        <v>0</v>
      </c>
      <c r="H20" s="118"/>
    </row>
    <row r="21" spans="1:8" ht="63.75">
      <c r="A21" s="137">
        <v>8</v>
      </c>
      <c r="B21" s="44" t="s">
        <v>50</v>
      </c>
      <c r="C21" s="128">
        <v>32</v>
      </c>
      <c r="D21" s="48" t="s">
        <v>16</v>
      </c>
      <c r="E21" s="48">
        <v>1</v>
      </c>
      <c r="F21" s="129">
        <v>0</v>
      </c>
      <c r="G21" s="45">
        <f>C21*E21*F21</f>
        <v>0</v>
      </c>
      <c r="H21" s="118"/>
    </row>
    <row r="22" spans="1:8" ht="38.25">
      <c r="A22" s="137">
        <v>9</v>
      </c>
      <c r="B22" s="44" t="s">
        <v>51</v>
      </c>
      <c r="C22" s="128">
        <v>16</v>
      </c>
      <c r="D22" s="48" t="s">
        <v>16</v>
      </c>
      <c r="E22" s="48">
        <v>1</v>
      </c>
      <c r="F22" s="129">
        <v>0</v>
      </c>
      <c r="G22" s="45">
        <f>C22*E22*F22</f>
        <v>0</v>
      </c>
      <c r="H22" s="117"/>
    </row>
    <row r="23" spans="1:8" ht="51">
      <c r="A23" s="137">
        <v>10</v>
      </c>
      <c r="B23" s="44" t="s">
        <v>70</v>
      </c>
      <c r="C23" s="128">
        <v>48</v>
      </c>
      <c r="D23" s="48" t="s">
        <v>16</v>
      </c>
      <c r="E23" s="48">
        <v>1</v>
      </c>
      <c r="F23" s="129">
        <v>0</v>
      </c>
      <c r="G23" s="45">
        <f>C23*E23*F23</f>
        <v>0</v>
      </c>
      <c r="H23" s="118"/>
    </row>
    <row r="24" spans="1:8" ht="15">
      <c r="A24" s="137"/>
      <c r="B24" s="46"/>
      <c r="C24" s="41"/>
      <c r="D24" s="42"/>
      <c r="E24" s="42"/>
      <c r="F24" s="43"/>
      <c r="G24" s="45"/>
      <c r="H24" s="117"/>
    </row>
    <row r="25" spans="1:8" ht="15">
      <c r="A25" s="137"/>
      <c r="B25" s="50" t="s">
        <v>52</v>
      </c>
      <c r="C25" s="41"/>
      <c r="D25" s="42"/>
      <c r="E25" s="42"/>
      <c r="F25" s="43"/>
      <c r="G25" s="110">
        <f>SUM(G26:G29)</f>
        <v>0</v>
      </c>
      <c r="H25" s="118"/>
    </row>
    <row r="26" spans="1:8" ht="51">
      <c r="A26" s="137">
        <v>11</v>
      </c>
      <c r="B26" s="44" t="s">
        <v>53</v>
      </c>
      <c r="C26" s="128">
        <v>32</v>
      </c>
      <c r="D26" s="48" t="s">
        <v>16</v>
      </c>
      <c r="E26" s="48">
        <v>1</v>
      </c>
      <c r="F26" s="129">
        <v>0</v>
      </c>
      <c r="G26" s="45">
        <f>C26*E26*F26</f>
        <v>0</v>
      </c>
      <c r="H26" s="117"/>
    </row>
    <row r="27" spans="1:8" ht="76.5">
      <c r="A27" s="137">
        <v>12</v>
      </c>
      <c r="B27" s="44" t="s">
        <v>54</v>
      </c>
      <c r="C27" s="128">
        <v>96</v>
      </c>
      <c r="D27" s="48" t="s">
        <v>16</v>
      </c>
      <c r="E27" s="48">
        <v>1</v>
      </c>
      <c r="F27" s="129">
        <v>0</v>
      </c>
      <c r="G27" s="45">
        <f>C27*E27*F27</f>
        <v>0</v>
      </c>
      <c r="H27" s="117"/>
    </row>
    <row r="28" spans="1:8" ht="18.75" customHeight="1">
      <c r="A28" s="137">
        <v>13</v>
      </c>
      <c r="B28" s="44" t="s">
        <v>55</v>
      </c>
      <c r="C28" s="128">
        <v>24</v>
      </c>
      <c r="D28" s="48" t="s">
        <v>16</v>
      </c>
      <c r="E28" s="48">
        <v>1</v>
      </c>
      <c r="F28" s="129">
        <v>0</v>
      </c>
      <c r="G28" s="45">
        <f>C28*E28*F28</f>
        <v>0</v>
      </c>
      <c r="H28" s="117"/>
    </row>
    <row r="29" spans="1:8" ht="38.25">
      <c r="A29" s="137">
        <v>14</v>
      </c>
      <c r="B29" s="44" t="s">
        <v>56</v>
      </c>
      <c r="C29" s="128"/>
      <c r="D29" s="48" t="s">
        <v>20</v>
      </c>
      <c r="E29" s="48">
        <v>1</v>
      </c>
      <c r="F29" s="129">
        <v>0</v>
      </c>
      <c r="G29" s="45">
        <f aca="true" t="shared" si="0" ref="G29">E29*F29</f>
        <v>0</v>
      </c>
      <c r="H29" s="117"/>
    </row>
    <row r="30" spans="1:8" ht="15">
      <c r="A30" s="137"/>
      <c r="B30" s="44"/>
      <c r="C30" s="128"/>
      <c r="D30" s="48"/>
      <c r="E30" s="48"/>
      <c r="F30" s="129"/>
      <c r="G30" s="45"/>
      <c r="H30" s="117"/>
    </row>
    <row r="31" spans="1:8" ht="15">
      <c r="A31" s="137"/>
      <c r="B31" s="50" t="s">
        <v>17</v>
      </c>
      <c r="C31" s="41"/>
      <c r="D31" s="42"/>
      <c r="E31" s="42"/>
      <c r="F31" s="43"/>
      <c r="G31" s="110">
        <f>SUM(G32:G35)</f>
        <v>0</v>
      </c>
      <c r="H31" s="118"/>
    </row>
    <row r="32" spans="1:8" ht="56.25" customHeight="1">
      <c r="A32" s="137">
        <v>15</v>
      </c>
      <c r="B32" s="46" t="s">
        <v>57</v>
      </c>
      <c r="C32" s="47">
        <v>25</v>
      </c>
      <c r="D32" s="48" t="s">
        <v>18</v>
      </c>
      <c r="E32" s="48">
        <v>1</v>
      </c>
      <c r="F32" s="49">
        <v>0</v>
      </c>
      <c r="G32" s="45">
        <f>C32*E32*F32</f>
        <v>0</v>
      </c>
      <c r="H32" s="117"/>
    </row>
    <row r="33" spans="1:8" ht="46.5" customHeight="1">
      <c r="A33" s="137">
        <v>16</v>
      </c>
      <c r="B33" s="46" t="s">
        <v>58</v>
      </c>
      <c r="C33" s="47">
        <v>5</v>
      </c>
      <c r="D33" s="48" t="s">
        <v>18</v>
      </c>
      <c r="E33" s="48">
        <v>1</v>
      </c>
      <c r="F33" s="49">
        <v>0</v>
      </c>
      <c r="G33" s="45">
        <f>C33*E33*F33</f>
        <v>0</v>
      </c>
      <c r="H33" s="117"/>
    </row>
    <row r="34" spans="1:8" ht="57.75" customHeight="1">
      <c r="A34" s="137">
        <v>17</v>
      </c>
      <c r="B34" s="46" t="s">
        <v>59</v>
      </c>
      <c r="C34" s="47">
        <v>10</v>
      </c>
      <c r="D34" s="48" t="s">
        <v>18</v>
      </c>
      <c r="E34" s="48">
        <v>1</v>
      </c>
      <c r="F34" s="49">
        <v>0</v>
      </c>
      <c r="G34" s="45">
        <f>C34*E34*F34</f>
        <v>0</v>
      </c>
      <c r="H34" s="117"/>
    </row>
    <row r="35" spans="1:8" ht="84.75" customHeight="1">
      <c r="A35" s="137">
        <v>18</v>
      </c>
      <c r="B35" s="46" t="s">
        <v>60</v>
      </c>
      <c r="C35" s="47">
        <v>20</v>
      </c>
      <c r="D35" s="48" t="s">
        <v>18</v>
      </c>
      <c r="E35" s="48">
        <v>1</v>
      </c>
      <c r="F35" s="49">
        <v>0</v>
      </c>
      <c r="G35" s="45">
        <f>C35*E35*F35</f>
        <v>0</v>
      </c>
      <c r="H35" s="117"/>
    </row>
    <row r="36" spans="1:8" ht="15">
      <c r="A36" s="137"/>
      <c r="B36" s="46"/>
      <c r="C36" s="41"/>
      <c r="D36" s="42"/>
      <c r="E36" s="42"/>
      <c r="F36" s="43"/>
      <c r="G36" s="45"/>
      <c r="H36" s="117"/>
    </row>
    <row r="37" spans="1:8" ht="15">
      <c r="A37" s="137"/>
      <c r="B37" s="50" t="s">
        <v>19</v>
      </c>
      <c r="C37" s="41"/>
      <c r="D37" s="42"/>
      <c r="E37" s="42"/>
      <c r="F37" s="43"/>
      <c r="G37" s="110">
        <f>SUM(G38:G45)</f>
        <v>0</v>
      </c>
      <c r="H37" s="118"/>
    </row>
    <row r="38" spans="1:8" ht="15">
      <c r="A38" s="137">
        <v>19</v>
      </c>
      <c r="B38" s="46" t="s">
        <v>62</v>
      </c>
      <c r="C38" s="111">
        <v>20</v>
      </c>
      <c r="D38" s="112" t="s">
        <v>5</v>
      </c>
      <c r="E38" s="112">
        <v>1</v>
      </c>
      <c r="F38" s="113">
        <v>0</v>
      </c>
      <c r="G38" s="114">
        <f aca="true" t="shared" si="1" ref="G38">C38*E38*F38</f>
        <v>0</v>
      </c>
      <c r="H38" s="119"/>
    </row>
    <row r="39" spans="1:8" ht="15">
      <c r="A39" s="137">
        <v>20</v>
      </c>
      <c r="B39" s="44" t="s">
        <v>63</v>
      </c>
      <c r="C39" s="41"/>
      <c r="D39" s="42" t="s">
        <v>3</v>
      </c>
      <c r="E39" s="42">
        <v>4</v>
      </c>
      <c r="F39" s="43">
        <v>0</v>
      </c>
      <c r="G39" s="114">
        <f aca="true" t="shared" si="2" ref="G39:G45">E39*F39</f>
        <v>0</v>
      </c>
      <c r="H39" s="119"/>
    </row>
    <row r="40" spans="1:8" ht="15">
      <c r="A40" s="137">
        <v>21</v>
      </c>
      <c r="B40" s="44" t="s">
        <v>64</v>
      </c>
      <c r="C40" s="41"/>
      <c r="D40" s="42" t="s">
        <v>3</v>
      </c>
      <c r="E40" s="42">
        <v>4</v>
      </c>
      <c r="F40" s="43">
        <v>0</v>
      </c>
      <c r="G40" s="114">
        <f t="shared" si="2"/>
        <v>0</v>
      </c>
      <c r="H40" s="119"/>
    </row>
    <row r="41" spans="1:8" ht="15">
      <c r="A41" s="137">
        <v>22</v>
      </c>
      <c r="B41" s="44" t="s">
        <v>65</v>
      </c>
      <c r="C41" s="41"/>
      <c r="D41" s="42" t="s">
        <v>3</v>
      </c>
      <c r="E41" s="42">
        <v>2</v>
      </c>
      <c r="F41" s="43">
        <v>0</v>
      </c>
      <c r="G41" s="114">
        <f t="shared" si="2"/>
        <v>0</v>
      </c>
      <c r="H41" s="119"/>
    </row>
    <row r="42" spans="1:8" ht="15">
      <c r="A42" s="137">
        <v>23</v>
      </c>
      <c r="B42" s="44" t="s">
        <v>66</v>
      </c>
      <c r="C42" s="41"/>
      <c r="D42" s="42" t="s">
        <v>3</v>
      </c>
      <c r="E42" s="42">
        <v>8</v>
      </c>
      <c r="F42" s="43">
        <v>0</v>
      </c>
      <c r="G42" s="114">
        <f t="shared" si="2"/>
        <v>0</v>
      </c>
      <c r="H42" s="119"/>
    </row>
    <row r="43" spans="1:8" ht="15">
      <c r="A43" s="137">
        <v>24</v>
      </c>
      <c r="B43" s="44" t="s">
        <v>67</v>
      </c>
      <c r="C43" s="41"/>
      <c r="D43" s="42" t="s">
        <v>20</v>
      </c>
      <c r="E43" s="42">
        <v>1</v>
      </c>
      <c r="F43" s="43">
        <v>0</v>
      </c>
      <c r="G43" s="114">
        <f t="shared" si="2"/>
        <v>0</v>
      </c>
      <c r="H43" s="119"/>
    </row>
    <row r="44" spans="1:8" ht="15">
      <c r="A44" s="137">
        <v>25</v>
      </c>
      <c r="B44" s="44" t="s">
        <v>68</v>
      </c>
      <c r="C44" s="41"/>
      <c r="D44" s="42" t="s">
        <v>20</v>
      </c>
      <c r="E44" s="42">
        <v>1</v>
      </c>
      <c r="F44" s="43">
        <v>0</v>
      </c>
      <c r="G44" s="114">
        <f t="shared" si="2"/>
        <v>0</v>
      </c>
      <c r="H44" s="119"/>
    </row>
    <row r="45" spans="1:8" ht="15">
      <c r="A45" s="137">
        <v>26</v>
      </c>
      <c r="B45" s="46" t="s">
        <v>69</v>
      </c>
      <c r="C45" s="41"/>
      <c r="D45" s="42" t="s">
        <v>20</v>
      </c>
      <c r="E45" s="42">
        <v>1</v>
      </c>
      <c r="F45" s="43">
        <v>0</v>
      </c>
      <c r="G45" s="114">
        <f t="shared" si="2"/>
        <v>0</v>
      </c>
      <c r="H45" s="117"/>
    </row>
    <row r="46" spans="1:8" ht="15">
      <c r="A46" s="137"/>
      <c r="B46" s="46"/>
      <c r="C46" s="130"/>
      <c r="D46" s="48"/>
      <c r="E46" s="48"/>
      <c r="F46" s="49"/>
      <c r="G46" s="45"/>
      <c r="H46" s="117"/>
    </row>
    <row r="47" spans="1:8" ht="15">
      <c r="A47" s="137"/>
      <c r="B47" s="50" t="s">
        <v>25</v>
      </c>
      <c r="C47" s="130"/>
      <c r="D47" s="48"/>
      <c r="E47" s="48"/>
      <c r="F47" s="49"/>
      <c r="G47" s="110">
        <f>SUM(G48:G49)</f>
        <v>0</v>
      </c>
      <c r="H47" s="118"/>
    </row>
    <row r="48" spans="1:8" ht="25.5">
      <c r="A48" s="137">
        <v>27</v>
      </c>
      <c r="B48" s="46" t="s">
        <v>26</v>
      </c>
      <c r="C48" s="47">
        <v>0.5</v>
      </c>
      <c r="D48" s="48" t="s">
        <v>27</v>
      </c>
      <c r="E48" s="48">
        <v>1</v>
      </c>
      <c r="F48" s="49">
        <v>0</v>
      </c>
      <c r="G48" s="45">
        <f aca="true" t="shared" si="3" ref="G48">C48*E48*F48</f>
        <v>0</v>
      </c>
      <c r="H48" s="117"/>
    </row>
    <row r="49" spans="1:8" ht="25.5">
      <c r="A49" s="137">
        <v>28</v>
      </c>
      <c r="B49" s="46" t="s">
        <v>35</v>
      </c>
      <c r="C49" s="47" t="s">
        <v>0</v>
      </c>
      <c r="D49" s="48" t="s">
        <v>20</v>
      </c>
      <c r="E49" s="48">
        <v>1</v>
      </c>
      <c r="F49" s="49">
        <v>0</v>
      </c>
      <c r="G49" s="45">
        <f>E49*F49</f>
        <v>0</v>
      </c>
      <c r="H49" s="117"/>
    </row>
    <row r="50" spans="1:8" ht="25.5" customHeight="1" thickBot="1">
      <c r="A50" s="138"/>
      <c r="B50" s="131"/>
      <c r="C50" s="132"/>
      <c r="D50" s="133"/>
      <c r="E50" s="133"/>
      <c r="F50" s="134"/>
      <c r="G50" s="135"/>
      <c r="H50" s="117"/>
    </row>
    <row r="51" spans="1:8" ht="15.75" thickBot="1">
      <c r="A51" s="73" t="str">
        <f>A8</f>
        <v>PS</v>
      </c>
      <c r="B51" s="74" t="str">
        <f>B8</f>
        <v>Oprava čistícího stroje česlí</v>
      </c>
      <c r="C51" s="71" t="s">
        <v>8</v>
      </c>
      <c r="D51" s="69"/>
      <c r="E51" s="69"/>
      <c r="F51" s="70"/>
      <c r="G51" s="72">
        <f>G47+G37+G31+G25+G20+G16+G9</f>
        <v>0</v>
      </c>
      <c r="H51" s="120"/>
    </row>
    <row r="52" spans="1:8" ht="15.75" thickBot="1">
      <c r="A52" s="75"/>
      <c r="B52" s="67"/>
      <c r="C52" s="76"/>
      <c r="D52" s="54"/>
      <c r="E52" s="54"/>
      <c r="F52" s="64"/>
      <c r="G52" s="77"/>
      <c r="H52" s="120"/>
    </row>
    <row r="53" spans="1:8" ht="15.75" thickBot="1">
      <c r="A53" s="66" t="str">
        <f>Titul!A17</f>
        <v>VON</v>
      </c>
      <c r="B53" s="67" t="str">
        <f>Titul!B17</f>
        <v>Vedlejší a ostatní náklady</v>
      </c>
      <c r="C53" s="63"/>
      <c r="D53" s="54"/>
      <c r="E53" s="54"/>
      <c r="F53" s="64"/>
      <c r="G53" s="65"/>
      <c r="H53" s="117"/>
    </row>
    <row r="54" spans="1:8" ht="15">
      <c r="A54" s="136"/>
      <c r="B54" s="58" t="s">
        <v>0</v>
      </c>
      <c r="C54" s="59"/>
      <c r="D54" s="60"/>
      <c r="E54" s="60"/>
      <c r="F54" s="61"/>
      <c r="G54" s="62"/>
      <c r="H54" s="117"/>
    </row>
    <row r="55" spans="1:8" ht="51">
      <c r="A55" s="137">
        <v>1</v>
      </c>
      <c r="B55" s="44" t="s">
        <v>39</v>
      </c>
      <c r="C55" s="41"/>
      <c r="D55" s="42" t="s">
        <v>20</v>
      </c>
      <c r="E55" s="42">
        <v>2</v>
      </c>
      <c r="F55" s="43">
        <v>0</v>
      </c>
      <c r="G55" s="45">
        <f>E55*F55</f>
        <v>0</v>
      </c>
      <c r="H55" s="117"/>
    </row>
    <row r="56" spans="1:8" ht="15">
      <c r="A56" s="137">
        <v>2</v>
      </c>
      <c r="B56" s="44" t="s">
        <v>21</v>
      </c>
      <c r="C56" s="41"/>
      <c r="D56" s="42" t="s">
        <v>20</v>
      </c>
      <c r="E56" s="42">
        <v>1</v>
      </c>
      <c r="F56" s="43">
        <v>0</v>
      </c>
      <c r="G56" s="45">
        <f>E56*F56</f>
        <v>0</v>
      </c>
      <c r="H56" s="117"/>
    </row>
    <row r="57" spans="1:8" ht="15">
      <c r="A57" s="137">
        <v>3</v>
      </c>
      <c r="B57" s="44" t="s">
        <v>72</v>
      </c>
      <c r="C57" s="41"/>
      <c r="D57" s="42" t="s">
        <v>20</v>
      </c>
      <c r="E57" s="42">
        <v>1</v>
      </c>
      <c r="F57" s="43">
        <v>0</v>
      </c>
      <c r="G57" s="45">
        <f aca="true" t="shared" si="4" ref="G57:G60">E57*F57</f>
        <v>0</v>
      </c>
      <c r="H57" s="117"/>
    </row>
    <row r="58" spans="1:8" ht="15">
      <c r="A58" s="137">
        <v>4</v>
      </c>
      <c r="B58" s="44" t="s">
        <v>30</v>
      </c>
      <c r="C58" s="41"/>
      <c r="D58" s="42" t="s">
        <v>20</v>
      </c>
      <c r="E58" s="42">
        <v>1</v>
      </c>
      <c r="F58" s="43">
        <v>0</v>
      </c>
      <c r="G58" s="45">
        <f t="shared" si="4"/>
        <v>0</v>
      </c>
      <c r="H58" s="117"/>
    </row>
    <row r="59" spans="1:8" ht="63.75">
      <c r="A59" s="137">
        <v>5</v>
      </c>
      <c r="B59" s="44" t="s">
        <v>73</v>
      </c>
      <c r="C59" s="41"/>
      <c r="D59" s="42" t="s">
        <v>20</v>
      </c>
      <c r="E59" s="42">
        <v>1</v>
      </c>
      <c r="F59" s="43">
        <v>0</v>
      </c>
      <c r="G59" s="45">
        <f aca="true" t="shared" si="5" ref="G59">E59*F59</f>
        <v>0</v>
      </c>
      <c r="H59" s="117"/>
    </row>
    <row r="60" spans="1:8" ht="51">
      <c r="A60" s="137">
        <v>6</v>
      </c>
      <c r="B60" s="44" t="s">
        <v>71</v>
      </c>
      <c r="C60" s="41"/>
      <c r="D60" s="42" t="s">
        <v>20</v>
      </c>
      <c r="E60" s="42">
        <v>1</v>
      </c>
      <c r="F60" s="43">
        <v>0</v>
      </c>
      <c r="G60" s="45">
        <f t="shared" si="4"/>
        <v>0</v>
      </c>
      <c r="H60" s="117"/>
    </row>
    <row r="61" spans="1:8" ht="15">
      <c r="A61" s="137"/>
      <c r="B61" s="44"/>
      <c r="C61" s="41"/>
      <c r="D61" s="42"/>
      <c r="E61" s="42"/>
      <c r="F61" s="43"/>
      <c r="G61" s="45"/>
      <c r="H61" s="117"/>
    </row>
    <row r="62" spans="1:8" ht="15">
      <c r="A62" s="137">
        <v>7</v>
      </c>
      <c r="B62" s="44" t="s">
        <v>29</v>
      </c>
      <c r="C62" s="41"/>
      <c r="D62" s="42" t="s">
        <v>20</v>
      </c>
      <c r="E62" s="42">
        <v>1</v>
      </c>
      <c r="F62" s="43">
        <v>0</v>
      </c>
      <c r="G62" s="45">
        <f aca="true" t="shared" si="6" ref="G62">E62*F62</f>
        <v>0</v>
      </c>
      <c r="H62" s="117"/>
    </row>
    <row r="63" spans="1:8" ht="15.75" thickBot="1">
      <c r="A63" s="138"/>
      <c r="B63" s="44"/>
      <c r="C63" s="41"/>
      <c r="D63" s="42"/>
      <c r="E63" s="42"/>
      <c r="F63" s="43"/>
      <c r="G63" s="45"/>
      <c r="H63" s="117"/>
    </row>
    <row r="64" spans="1:8" ht="15.75" thickBot="1">
      <c r="A64" s="66" t="s">
        <v>0</v>
      </c>
      <c r="B64" s="67" t="str">
        <f>Titul!B17</f>
        <v>Vedlejší a ostatní náklady</v>
      </c>
      <c r="C64" s="68" t="s">
        <v>8</v>
      </c>
      <c r="D64" s="54"/>
      <c r="E64" s="54"/>
      <c r="F64" s="64"/>
      <c r="G64" s="78">
        <f>SUM(G54:G63)</f>
        <v>0</v>
      </c>
      <c r="H64" s="118"/>
    </row>
    <row r="65" spans="1:8" ht="15.75" thickBot="1">
      <c r="A65" s="51" t="s">
        <v>0</v>
      </c>
      <c r="B65" s="52" t="s">
        <v>74</v>
      </c>
      <c r="C65" s="53"/>
      <c r="D65" s="54"/>
      <c r="E65" s="54"/>
      <c r="F65" s="55"/>
      <c r="G65" s="56">
        <f>G51+G64</f>
        <v>0</v>
      </c>
      <c r="H65" s="121"/>
    </row>
    <row r="66" ht="15">
      <c r="G66" s="20" t="s"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Ing. Ivan Princ</cp:lastModifiedBy>
  <cp:lastPrinted>2023-10-26T17:56:49Z</cp:lastPrinted>
  <dcterms:created xsi:type="dcterms:W3CDTF">2015-06-28T17:11:06Z</dcterms:created>
  <dcterms:modified xsi:type="dcterms:W3CDTF">2023-11-30T11:30:48Z</dcterms:modified>
  <cp:category/>
  <cp:version/>
  <cp:contentType/>
  <cp:contentStatus/>
</cp:coreProperties>
</file>