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G010\Dropbox\400_projekty\.Archiv\P-20-041-000_PS Blansko\13_CD\2024_02_19 - reakce na připomínky VŘ\"/>
    </mc:Choice>
  </mc:AlternateContent>
  <xr:revisionPtr revIDLastSave="0" documentId="13_ncr:1_{EFF7DCB1-11E0-4934-BC69-369FD3996B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ba" sheetId="1" r:id="rId1"/>
    <sheet name="VzorPolozky" sheetId="10" state="hidden" r:id="rId2"/>
  </sheets>
  <externalReferences>
    <externalReference r:id="rId3"/>
    <externalReference r:id="rId4"/>
    <externalReference r:id="rId5"/>
    <externalReference r:id="rId6"/>
  </externalReferences>
  <definedNames>
    <definedName name="CelkemDPHVypocet" localSheetId="0">Stavba!#REF!</definedName>
    <definedName name="CenaCelkem">Stavba!$G$31</definedName>
    <definedName name="CenaCelkemBezDPH">Stavba!$G$30</definedName>
    <definedName name="CenaCelkemVypocet" localSheetId="0">Stavba!#REF!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cvdfvdfvv">Stavba!#REF!</definedName>
    <definedName name="DIČ" localSheetId="0">Stavba!$I$12</definedName>
    <definedName name="dmisto">Stavba!$E$13:$G$13</definedName>
    <definedName name="DPHSni">Stavba!$G$26</definedName>
    <definedName name="DPHZakl">Stavba!$G$28</definedName>
    <definedName name="dpsc" localSheetId="0">Stavba!$D$13</definedName>
    <definedName name="IČO" localSheetId="0">Stavba!$I$11</definedName>
    <definedName name="Mena">Stavba!$J$31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Stavba!#REF!</definedName>
    <definedName name="_xlnm.Print_Area" localSheetId="0">Stavba!$A$1:$J$38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Stavba!$E$25</definedName>
    <definedName name="SazbaDPH1">'[1]Krycí list'!$C$30</definedName>
    <definedName name="SazbaDPH2" localSheetId="0">Stavba!$E$27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wcw">Stavba!$E$25</definedName>
    <definedName name="wed">Stavba!$G$31</definedName>
    <definedName name="Z_B7E7C763_C459_487D_8ABA_5CFDDFBD5A84_.wvu.Cols" localSheetId="0" hidden="1">Stavba!$A:$A</definedName>
    <definedName name="Z_B7E7C763_C459_487D_8ABA_5CFDDFBD5A84_.wvu.PrintArea" localSheetId="0" hidden="1">Stavba!$B$1:$J$38</definedName>
    <definedName name="ZakladDPHSni">Stavba!$G$25</definedName>
    <definedName name="ZakladDPHSniVypocet" localSheetId="0">Stavba!#REF!</definedName>
    <definedName name="ZakladDPHZakl">Stavba!$G$27</definedName>
    <definedName name="ZakladDPHZaklVypocet" localSheetId="0">Stavba!#REF!</definedName>
    <definedName name="ZaObjednatele">Stavba!$G$36</definedName>
    <definedName name="Zaokrouhleni">Stavba!$G$29</definedName>
    <definedName name="ZaZhotovitele">Stavba!$D$36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 a="1"/>
  <c r="I18" i="1" s="1"/>
  <c r="I17" i="1" a="1"/>
  <c r="I17" i="1" s="1"/>
  <c r="I16" i="1" a="1"/>
  <c r="I16" i="1" s="1"/>
  <c r="J25" i="1" l="1"/>
  <c r="E26" i="1"/>
  <c r="J26" i="1"/>
  <c r="J27" i="1"/>
  <c r="E28" i="1"/>
  <c r="J28" i="1"/>
  <c r="J29" i="1"/>
  <c r="J30" i="1"/>
  <c r="A25" i="1" l="1"/>
  <c r="G30" i="1"/>
  <c r="A26" i="1" l="1"/>
  <c r="I23" i="1"/>
  <c r="G27" i="1" s="1"/>
  <c r="A27" i="1" l="1"/>
  <c r="A28" i="1" s="1"/>
  <c r="G28" i="1"/>
  <c r="G31" i="1" s="1"/>
  <c r="A29" i="1" l="1"/>
  <c r="A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<sst xmlns="http://schemas.openxmlformats.org/spreadsheetml/2006/main" count="49" uniqueCount="41">
  <si>
    <t>%</t>
  </si>
  <si>
    <t>Za zhotovitele</t>
  </si>
  <si>
    <t>Za objednatele</t>
  </si>
  <si>
    <t>Položkový rozpočet stavby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</si>
  <si>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</si>
  <si>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</si>
  <si>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</si>
  <si>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</si>
  <si>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</si>
  <si>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</si>
  <si>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</si>
  <si>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</si>
  <si>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</si>
  <si>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</si>
  <si>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</si>
  <si>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</si>
  <si>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</si>
  <si>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</si>
  <si>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</si>
  <si>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</si>
  <si>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</si>
  <si>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</si>
  <si>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MON</t>
  </si>
  <si>
    <t>Celkem</t>
  </si>
  <si>
    <t>Rozpis ceny</t>
  </si>
  <si>
    <t>Rekapitulace daní</t>
  </si>
  <si>
    <t>DIČ:</t>
  </si>
  <si>
    <t>Cena celkem s DPH</t>
  </si>
  <si>
    <t>#RTSROZP#</t>
  </si>
  <si>
    <t>IČO:</t>
  </si>
  <si>
    <t>PS Blansko - areál Povodí Moravy s.p.</t>
  </si>
  <si>
    <t>SO 02 Provozní budova</t>
  </si>
  <si>
    <t>CZK</t>
  </si>
  <si>
    <t>VN</t>
  </si>
  <si>
    <t>ON</t>
  </si>
  <si>
    <t>Povodí Moravy, s.p.</t>
  </si>
  <si>
    <t>Dřevařská 932/1</t>
  </si>
  <si>
    <t xml:space="preserve">602 22 Brno                  </t>
  </si>
  <si>
    <t>SO01 demolice okálů</t>
  </si>
  <si>
    <t>SO04 Zpevněné plochy</t>
  </si>
  <si>
    <t>SO03 Dílny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</si>
</sst>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4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7" fillId="2" borderId="13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0" fontId="7" fillId="3" borderId="0" xfId="0" applyFont="1" applyFill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0" borderId="27" xfId="0" applyBorder="1" applyAlignment="1">
      <alignment horizontal="left" vertical="center" wrapText="1"/>
    </xf>
    <xf numFmtId="0" fontId="0" fillId="0" borderId="27" xfId="0" applyBorder="1" applyAlignment="1">
      <alignment wrapText="1"/>
    </xf>
    <xf numFmtId="4" fontId="11" fillId="0" borderId="26" xfId="0" applyNumberFormat="1" applyFont="1" applyBorder="1" applyAlignment="1">
      <alignment horizontal="right" vertical="center" indent="1"/>
    </xf>
    <xf numFmtId="4" fontId="11" fillId="0" borderId="28" xfId="0" applyNumberFormat="1" applyFont="1" applyBorder="1" applyAlignment="1">
      <alignment horizontal="right" vertical="center" indent="1"/>
    </xf>
    <xf numFmtId="4" fontId="11" fillId="0" borderId="26" xfId="0" applyNumberFormat="1" applyFont="1" applyBorder="1" applyAlignment="1">
      <alignment horizontal="right" vertical="center" indent="1"/>
    </xf>
    <xf numFmtId="4" fontId="11" fillId="0" borderId="28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9" fillId="0" borderId="26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9" fillId="0" borderId="26" xfId="0" applyNumberFormat="1" applyFont="1" applyBorder="1" applyAlignment="1">
      <alignment vertical="center"/>
    </xf>
    <xf numFmtId="4" fontId="9" fillId="0" borderId="27" xfId="0" applyNumberFormat="1" applyFont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9" fillId="0" borderId="26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10" fillId="2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3" borderId="0" xfId="0" applyFont="1" applyFill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9" fillId="0" borderId="28" xfId="0" applyNumberFormat="1" applyFont="1" applyBorder="1" applyAlignment="1">
      <alignment horizontal="right" vertical="center" indent="1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</cellXfs>
  <cellStyles count="10">
    <cellStyle name="Normální" xfId="0" builtinId="0"/>
    <cellStyle name="Normální 10" xfId="9" xr:uid="{A3B8DFBF-A73C-48C8-90B1-60849E1FBCAC}"/>
    <cellStyle name="normální 2" xfId="1" xr:uid="{00000000-0005-0000-0000-000001000000}"/>
    <cellStyle name="Normální 3" xfId="2" xr:uid="{19F4B546-61A8-4EA7-B505-0AE15124173C}"/>
    <cellStyle name="Normální 4" xfId="3" xr:uid="{935CDF69-7036-413B-889E-A36D0B8CE9A1}"/>
    <cellStyle name="Normální 5" xfId="4" xr:uid="{D42A5AD9-4AC5-4D5F-A4F7-EBA2DE132A5D}"/>
    <cellStyle name="Normální 6" xfId="5" xr:uid="{337308B3-06C9-4C93-852D-FBD63382F577}"/>
    <cellStyle name="Normální 7" xfId="6" xr:uid="{650F4D4D-1B0B-47E9-871A-F3668EC43CFF}"/>
    <cellStyle name="Normální 8" xfId="7" xr:uid="{49B6B6C3-DF76-491D-A125-29DB3D5C1818}"/>
    <cellStyle name="Normální 9" xfId="8" xr:uid="{6009DF4B-325A-4509-9772-2ABFBC181B3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QG010\Dropbox\400_projekty\.Archiv\P-20-041-000_PS%20Blansko\13_CD\2024_02_19%20-%20reakce%20na%20p&#345;ipom&#237;nky%20V&#344;\PS%20Blansko%20SO01_Demolice_r4.xlsx" TargetMode="External"/><Relationship Id="rId1" Type="http://schemas.openxmlformats.org/officeDocument/2006/relationships/externalLinkPath" Target="PS%20Blansko%20SO01_Demolice_r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QG010\Dropbox\400_projekty\.Archiv\P-20-041-000_PS%20Blansko\13_CD\2024_02_19%20-%20reakce%20na%20p&#345;ipom&#237;nky%20V&#344;\PS%20Blansko%20SO03_D&#237;lny_r8.xlsx" TargetMode="External"/><Relationship Id="rId1" Type="http://schemas.openxmlformats.org/officeDocument/2006/relationships/externalLinkPath" Target="PS%20Blansko%20SO03_D&#237;lny_r8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QG010\Dropbox\400_projekty\.Archiv\P-20-041-000_PS%20Blansko\13_CD\2024_02_19%20-%20reakce%20na%20p&#345;ipom&#237;nky%20V&#344;\PS%20Blansko%20SO04_Zpevn&#283;n&#233;%20plochy_r3.xlsx" TargetMode="External"/><Relationship Id="rId1" Type="http://schemas.openxmlformats.org/officeDocument/2006/relationships/externalLinkPath" Target="PS%20Blansko%20SO04_Zpevn&#283;n&#233;%20plochy_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01 1 Pol"/>
    </sheetNames>
    <definedNames>
      <definedName name="ZakladDPHZakl" refersTo="='Stavba'!$G$25"/>
    </definedNames>
    <sheetDataSet>
      <sheetData sheetId="0"/>
      <sheetData sheetId="1">
        <row r="25">
          <cell r="G25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03 2 Pol"/>
      <sheetName val="03 3 Pol"/>
      <sheetName val="03 4 Pol"/>
      <sheetName val="03 5 Pol"/>
      <sheetName val="03 6 Pol"/>
      <sheetName val="03 7 Pol"/>
    </sheetNames>
    <definedNames>
      <definedName name="ZakladDPHZakl" refersTo="='Stavba'!$G$26"/>
    </definedNames>
    <sheetDataSet>
      <sheetData sheetId="0"/>
      <sheetData sheetId="1">
        <row r="26">
          <cell r="G26">
            <v>0</v>
          </cell>
        </row>
      </sheetData>
      <sheetData sheetId="2"/>
      <sheetData sheetId="3">
        <row r="26">
          <cell r="G26">
            <v>0</v>
          </cell>
        </row>
      </sheetData>
      <sheetData sheetId="4"/>
      <sheetData sheetId="5">
        <row r="26">
          <cell r="G26">
            <v>0</v>
          </cell>
        </row>
      </sheetData>
      <sheetData sheetId="6">
        <row r="26">
          <cell r="G26">
            <v>0</v>
          </cell>
        </row>
      </sheetData>
      <sheetData sheetId="7">
        <row r="26">
          <cell r="G26">
            <v>0</v>
          </cell>
        </row>
      </sheetData>
      <sheetData sheetId="8">
        <row r="26">
          <cell r="G2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VRN"/>
      <sheetName val="ASŘ"/>
    </sheetNames>
    <definedNames>
      <definedName name="ZakladDPHZakl" refersTo="='Stavba'!$G$25"/>
    </definedNames>
    <sheetDataSet>
      <sheetData sheetId="0"/>
      <sheetData sheetId="1">
        <row r="25">
          <cell r="G25">
            <v>0</v>
          </cell>
        </row>
      </sheetData>
      <sheetData sheetId="2"/>
      <sheetData sheetId="3">
        <row r="25">
          <cell r="G25">
            <v>0</v>
          </cell>
        </row>
      </sheetData>
      <sheetData sheetId="4">
        <row r="25">
          <cell r="G2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O38"/>
  <sheetViews>
    <sheetView showGridLines="0" tabSelected="1" topLeftCell="B5" zoomScaleNormal="100" zoomScaleSheetLayoutView="75" workbookViewId="0">
      <selection activeCell="G16" sqref="G16:H1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7.710937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28</v>
      </c>
      <c r="B1" s="120" t="s">
        <v>3</v>
      </c>
      <c r="C1" s="121"/>
      <c r="D1" s="121"/>
      <c r="E1" s="121"/>
      <c r="F1" s="121"/>
      <c r="G1" s="121"/>
      <c r="H1" s="121"/>
      <c r="I1" s="121"/>
      <c r="J1" s="122"/>
    </row>
    <row r="2" spans="1:15" ht="36" customHeight="1" x14ac:dyDescent="0.2">
      <c r="A2" s="2"/>
      <c r="B2" s="74" t="s">
        <v>19</v>
      </c>
      <c r="C2" s="94"/>
      <c r="D2" s="75"/>
      <c r="E2" s="124" t="s">
        <v>30</v>
      </c>
      <c r="F2" s="125"/>
      <c r="G2" s="125"/>
      <c r="H2" s="125"/>
      <c r="I2" s="125"/>
      <c r="J2" s="126"/>
      <c r="O2" s="1"/>
    </row>
    <row r="3" spans="1:15" ht="27" hidden="1" customHeight="1" x14ac:dyDescent="0.2">
      <c r="A3" s="2"/>
      <c r="B3" s="76"/>
      <c r="C3" s="94"/>
      <c r="D3" s="93"/>
      <c r="E3" s="127"/>
      <c r="F3" s="128"/>
      <c r="G3" s="128"/>
      <c r="H3" s="128"/>
      <c r="I3" s="128"/>
      <c r="J3" s="129"/>
    </row>
    <row r="4" spans="1:15" ht="23.25" customHeight="1" x14ac:dyDescent="0.2">
      <c r="A4" s="2"/>
      <c r="B4" s="77"/>
      <c r="C4" s="78"/>
      <c r="D4" s="90"/>
      <c r="E4" s="135" t="s">
        <v>31</v>
      </c>
      <c r="F4" s="135"/>
      <c r="G4" s="135"/>
      <c r="H4" s="135"/>
      <c r="I4" s="135"/>
      <c r="J4" s="136"/>
    </row>
    <row r="5" spans="1:15" ht="24" customHeight="1" x14ac:dyDescent="0.2">
      <c r="A5" s="2"/>
      <c r="B5" s="31" t="s">
        <v>18</v>
      </c>
      <c r="D5" s="113" t="s">
        <v>35</v>
      </c>
      <c r="E5" s="114"/>
      <c r="F5" s="114"/>
      <c r="G5" s="114"/>
      <c r="H5" s="18" t="s">
        <v>29</v>
      </c>
      <c r="I5" s="22">
        <v>70890013</v>
      </c>
      <c r="J5" s="8"/>
    </row>
    <row r="6" spans="1:15" ht="15.75" customHeight="1" x14ac:dyDescent="0.2">
      <c r="A6" s="2"/>
      <c r="B6" s="28"/>
      <c r="C6" s="54"/>
      <c r="D6" s="115" t="s">
        <v>36</v>
      </c>
      <c r="E6" s="116"/>
      <c r="F6" s="116"/>
      <c r="G6" s="116"/>
      <c r="H6" s="18" t="s">
        <v>26</v>
      </c>
      <c r="I6" s="22"/>
      <c r="J6" s="8"/>
    </row>
    <row r="7" spans="1:15" ht="15.75" customHeight="1" x14ac:dyDescent="0.2">
      <c r="A7" s="2"/>
      <c r="B7" s="29"/>
      <c r="C7" s="55"/>
      <c r="D7" s="52" t="s">
        <v>37</v>
      </c>
      <c r="E7" s="117"/>
      <c r="F7" s="118"/>
      <c r="G7" s="118"/>
      <c r="H7" s="24"/>
      <c r="I7" s="23"/>
      <c r="J7" s="34"/>
    </row>
    <row r="8" spans="1:15" ht="24" hidden="1" customHeight="1" x14ac:dyDescent="0.2">
      <c r="A8" s="2"/>
      <c r="B8" s="31" t="s">
        <v>16</v>
      </c>
      <c r="D8" s="91"/>
      <c r="H8" s="18" t="s">
        <v>29</v>
      </c>
      <c r="I8" s="22"/>
      <c r="J8" s="8"/>
    </row>
    <row r="9" spans="1:15" ht="15.75" hidden="1" customHeight="1" x14ac:dyDescent="0.2">
      <c r="A9" s="2"/>
      <c r="B9" s="2"/>
      <c r="D9" s="91"/>
      <c r="H9" s="18" t="s">
        <v>26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92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15</v>
      </c>
      <c r="D11" s="131"/>
      <c r="E11" s="131"/>
      <c r="F11" s="131"/>
      <c r="G11" s="131"/>
      <c r="H11" s="18" t="s">
        <v>29</v>
      </c>
      <c r="I11" s="89"/>
      <c r="J11" s="8"/>
    </row>
    <row r="12" spans="1:15" ht="15.75" customHeight="1" x14ac:dyDescent="0.2">
      <c r="A12" s="2"/>
      <c r="B12" s="28"/>
      <c r="C12" s="54"/>
      <c r="D12" s="119"/>
      <c r="E12" s="119"/>
      <c r="F12" s="119"/>
      <c r="G12" s="119"/>
      <c r="H12" s="18" t="s">
        <v>26</v>
      </c>
      <c r="I12" s="89"/>
      <c r="J12" s="8"/>
    </row>
    <row r="13" spans="1:15" ht="15.75" customHeight="1" x14ac:dyDescent="0.2">
      <c r="A13" s="2"/>
      <c r="B13" s="29"/>
      <c r="C13" s="55"/>
      <c r="D13" s="79"/>
      <c r="E13" s="112"/>
      <c r="F13" s="112"/>
      <c r="G13" s="112"/>
      <c r="H13" s="19"/>
      <c r="I13" s="23"/>
      <c r="J13" s="34"/>
    </row>
    <row r="14" spans="1:15" ht="24" customHeight="1" x14ac:dyDescent="0.2">
      <c r="A14" s="2"/>
      <c r="B14" s="43" t="s">
        <v>17</v>
      </c>
      <c r="C14" s="56"/>
      <c r="D14" s="57"/>
      <c r="E14" s="58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24</v>
      </c>
      <c r="C15" s="59"/>
      <c r="D15" s="53"/>
      <c r="E15" s="130"/>
      <c r="F15" s="130"/>
      <c r="G15" s="132"/>
      <c r="H15" s="132"/>
      <c r="I15" s="132" t="s">
        <v>23</v>
      </c>
      <c r="J15" s="133"/>
    </row>
    <row r="16" spans="1:15" ht="23.25" customHeight="1" x14ac:dyDescent="0.2">
      <c r="A16" s="88" t="s">
        <v>21</v>
      </c>
      <c r="B16" s="38" t="s">
        <v>38</v>
      </c>
      <c r="C16" s="60"/>
      <c r="D16" s="61"/>
      <c r="E16" s="99"/>
      <c r="F16" s="100"/>
      <c r="G16" s="99"/>
      <c r="H16" s="100"/>
      <c r="I16" s="99" cm="1">
        <f t="array" ref="I16">[2]!ZakladDPHZakl</f>
        <v>0</v>
      </c>
      <c r="J16" s="101"/>
    </row>
    <row r="17" spans="1:10" ht="23.25" customHeight="1" x14ac:dyDescent="0.2">
      <c r="A17" s="88" t="s">
        <v>22</v>
      </c>
      <c r="B17" s="38" t="s">
        <v>40</v>
      </c>
      <c r="C17" s="60"/>
      <c r="D17" s="61"/>
      <c r="E17" s="99"/>
      <c r="F17" s="100"/>
      <c r="G17" s="99"/>
      <c r="H17" s="100"/>
      <c r="I17" s="99" cm="1">
        <f t="array" ref="I17">[3]!ZakladDPHZakl</f>
        <v>0</v>
      </c>
      <c r="J17" s="101"/>
    </row>
    <row r="18" spans="1:10" ht="23.25" customHeight="1" x14ac:dyDescent="0.2">
      <c r="A18" s="88"/>
      <c r="B18" s="38" t="s">
        <v>39</v>
      </c>
      <c r="C18" s="95"/>
      <c r="D18" s="96"/>
      <c r="E18" s="97"/>
      <c r="F18" s="98"/>
      <c r="G18" s="97"/>
      <c r="H18" s="98"/>
      <c r="I18" s="99" cm="1">
        <f t="array" ref="I18">[4]!ZakladDPHZakl</f>
        <v>0</v>
      </c>
      <c r="J18" s="101"/>
    </row>
    <row r="19" spans="1:10" ht="23.25" customHeight="1" x14ac:dyDescent="0.2">
      <c r="A19" s="88"/>
      <c r="B19" s="38"/>
      <c r="C19" s="95"/>
      <c r="D19" s="96"/>
      <c r="E19" s="97"/>
      <c r="F19" s="98"/>
      <c r="G19" s="97"/>
      <c r="H19" s="98"/>
      <c r="I19" s="99"/>
      <c r="J19" s="101"/>
    </row>
    <row r="20" spans="1:10" ht="23.25" customHeight="1" x14ac:dyDescent="0.2">
      <c r="A20" s="88"/>
      <c r="B20" s="38"/>
      <c r="C20" s="95"/>
      <c r="D20" s="96"/>
      <c r="E20" s="97"/>
      <c r="F20" s="98"/>
      <c r="G20" s="97"/>
      <c r="H20" s="98"/>
      <c r="I20" s="99"/>
      <c r="J20" s="101"/>
    </row>
    <row r="21" spans="1:10" ht="23.25" customHeight="1" x14ac:dyDescent="0.2">
      <c r="A21" s="88" t="s">
        <v>33</v>
      </c>
      <c r="B21" s="38"/>
      <c r="C21" s="60"/>
      <c r="D21" s="61"/>
      <c r="E21" s="99"/>
      <c r="F21" s="100"/>
      <c r="G21" s="99"/>
      <c r="H21" s="100"/>
      <c r="I21" s="99"/>
      <c r="J21" s="101"/>
    </row>
    <row r="22" spans="1:10" ht="23.25" customHeight="1" x14ac:dyDescent="0.2">
      <c r="A22" s="88" t="s">
        <v>34</v>
      </c>
      <c r="B22" s="38"/>
      <c r="C22" s="60"/>
      <c r="D22" s="61"/>
      <c r="E22" s="99"/>
      <c r="F22" s="100"/>
      <c r="G22" s="99"/>
      <c r="H22" s="100"/>
      <c r="I22" s="99"/>
      <c r="J22" s="101"/>
    </row>
    <row r="23" spans="1:10" ht="23.25" customHeight="1" x14ac:dyDescent="0.2">
      <c r="A23" s="2"/>
      <c r="B23" s="48" t="s">
        <v>23</v>
      </c>
      <c r="C23" s="62"/>
      <c r="D23" s="63"/>
      <c r="E23" s="102"/>
      <c r="F23" s="134"/>
      <c r="G23" s="102"/>
      <c r="H23" s="134"/>
      <c r="I23" s="102">
        <f>SUM(I16:J22)</f>
        <v>0</v>
      </c>
      <c r="J23" s="103"/>
    </row>
    <row r="24" spans="1:10" ht="33" customHeight="1" x14ac:dyDescent="0.2">
      <c r="A24" s="2"/>
      <c r="B24" s="42" t="s">
        <v>25</v>
      </c>
      <c r="C24" s="60"/>
      <c r="D24" s="61"/>
      <c r="E24" s="64"/>
      <c r="F24" s="39"/>
      <c r="G24" s="33"/>
      <c r="H24" s="33"/>
      <c r="I24" s="33"/>
      <c r="J24" s="40"/>
    </row>
    <row r="25" spans="1:10" ht="23.25" customHeight="1" x14ac:dyDescent="0.2">
      <c r="A25" s="2">
        <f>ZakladDPHSni*SazbaDPH1/100</f>
        <v>0</v>
      </c>
      <c r="B25" s="38" t="s">
        <v>11</v>
      </c>
      <c r="C25" s="60"/>
      <c r="D25" s="61"/>
      <c r="E25" s="65">
        <v>15</v>
      </c>
      <c r="F25" s="39" t="s">
        <v>0</v>
      </c>
      <c r="G25" s="104"/>
      <c r="H25" s="105"/>
      <c r="I25" s="105"/>
      <c r="J25" s="40" t="str">
        <f t="shared" ref="J25:J30" si="0">Mena</f>
        <v>CZK</v>
      </c>
    </row>
    <row r="26" spans="1:10" ht="23.25" customHeight="1" x14ac:dyDescent="0.2">
      <c r="A26" s="2">
        <f>(A25-INT(A25))*100</f>
        <v>0</v>
      </c>
      <c r="B26" s="38" t="s">
        <v>12</v>
      </c>
      <c r="C26" s="60"/>
      <c r="D26" s="61"/>
      <c r="E26" s="65">
        <f>SazbaDPH1</f>
        <v>15</v>
      </c>
      <c r="F26" s="39" t="s">
        <v>0</v>
      </c>
      <c r="G26" s="107"/>
      <c r="H26" s="108"/>
      <c r="I26" s="108"/>
      <c r="J26" s="40" t="str">
        <f t="shared" si="0"/>
        <v>CZK</v>
      </c>
    </row>
    <row r="27" spans="1:10" ht="23.25" customHeight="1" x14ac:dyDescent="0.2">
      <c r="A27" s="2">
        <f>ZakladDPHZakl*SazbaDPH2/100</f>
        <v>0</v>
      </c>
      <c r="B27" s="38" t="s">
        <v>13</v>
      </c>
      <c r="C27" s="60"/>
      <c r="D27" s="61"/>
      <c r="E27" s="65">
        <v>21</v>
      </c>
      <c r="F27" s="39" t="s">
        <v>0</v>
      </c>
      <c r="G27" s="104">
        <f>I23</f>
        <v>0</v>
      </c>
      <c r="H27" s="105"/>
      <c r="I27" s="105"/>
      <c r="J27" s="40" t="str">
        <f t="shared" si="0"/>
        <v>CZK</v>
      </c>
    </row>
    <row r="28" spans="1:10" ht="23.25" customHeight="1" x14ac:dyDescent="0.2">
      <c r="A28" s="2">
        <f>(A27-INT(A27))*100</f>
        <v>0</v>
      </c>
      <c r="B28" s="32" t="s">
        <v>14</v>
      </c>
      <c r="C28" s="66"/>
      <c r="D28" s="53"/>
      <c r="E28" s="67">
        <f>SazbaDPH2</f>
        <v>21</v>
      </c>
      <c r="F28" s="30" t="s">
        <v>0</v>
      </c>
      <c r="G28" s="107">
        <f>ZakladDPHZakl*0.21</f>
        <v>0</v>
      </c>
      <c r="H28" s="108"/>
      <c r="I28" s="108"/>
      <c r="J28" s="37" t="str">
        <f t="shared" si="0"/>
        <v>CZK</v>
      </c>
    </row>
    <row r="29" spans="1:10" ht="23.25" customHeight="1" thickBot="1" x14ac:dyDescent="0.25">
      <c r="A29" s="2">
        <f>ZakladDPHSni+DPHSni+ZakladDPHZakl+DPHZakl</f>
        <v>0</v>
      </c>
      <c r="B29" s="31" t="s">
        <v>4</v>
      </c>
      <c r="C29" s="68"/>
      <c r="D29" s="69"/>
      <c r="E29" s="68"/>
      <c r="F29" s="16"/>
      <c r="G29" s="123"/>
      <c r="H29" s="123"/>
      <c r="I29" s="123"/>
      <c r="J29" s="41" t="str">
        <f t="shared" si="0"/>
        <v>CZK</v>
      </c>
    </row>
    <row r="30" spans="1:10" ht="27.75" hidden="1" customHeight="1" thickBot="1" x14ac:dyDescent="0.25">
      <c r="A30" s="2"/>
      <c r="B30" s="80" t="s">
        <v>20</v>
      </c>
      <c r="C30" s="81"/>
      <c r="D30" s="81"/>
      <c r="E30" s="82"/>
      <c r="F30" s="83"/>
      <c r="G30" s="109" t="e">
        <f>ZakladDPHSniVypocet+ZakladDPHZaklVypocet</f>
        <v>#REF!</v>
      </c>
      <c r="H30" s="109"/>
      <c r="I30" s="109"/>
      <c r="J30" s="84" t="str">
        <f t="shared" si="0"/>
        <v>CZK</v>
      </c>
    </row>
    <row r="31" spans="1:10" ht="27.75" customHeight="1" thickBot="1" x14ac:dyDescent="0.25">
      <c r="A31" s="2">
        <f>(A29-INT(A29))*100</f>
        <v>0</v>
      </c>
      <c r="B31" s="80" t="s">
        <v>27</v>
      </c>
      <c r="C31" s="85"/>
      <c r="D31" s="85"/>
      <c r="E31" s="85"/>
      <c r="F31" s="86"/>
      <c r="G31" s="109">
        <f>DPHZakl+ZakladDPHZakl</f>
        <v>0</v>
      </c>
      <c r="H31" s="109"/>
      <c r="I31" s="109"/>
      <c r="J31" s="87" t="s">
        <v>32</v>
      </c>
    </row>
    <row r="32" spans="1:10" ht="12.75" customHeight="1" x14ac:dyDescent="0.2">
      <c r="A32" s="2"/>
      <c r="B32" s="2"/>
      <c r="J32" s="9"/>
    </row>
    <row r="33" spans="1:10" ht="30" customHeight="1" x14ac:dyDescent="0.2">
      <c r="A33" s="2"/>
      <c r="B33" s="2"/>
      <c r="J33" s="9"/>
    </row>
    <row r="34" spans="1:10" ht="18.75" customHeight="1" x14ac:dyDescent="0.2">
      <c r="A34" s="2"/>
      <c r="B34" s="17"/>
      <c r="C34" s="70" t="s">
        <v>10</v>
      </c>
      <c r="D34" s="71"/>
      <c r="E34" s="71"/>
      <c r="F34" s="15" t="s">
        <v>9</v>
      </c>
      <c r="G34" s="26"/>
      <c r="H34" s="27"/>
      <c r="I34" s="26"/>
      <c r="J34" s="9"/>
    </row>
    <row r="35" spans="1:10" ht="24" customHeight="1" x14ac:dyDescent="0.2">
      <c r="A35" s="2"/>
      <c r="B35" s="2"/>
      <c r="J35" s="9"/>
    </row>
    <row r="36" spans="1:10" s="21" customFormat="1" ht="18.75" customHeight="1" x14ac:dyDescent="0.2">
      <c r="A36" s="20"/>
      <c r="B36" s="20"/>
      <c r="C36" s="72"/>
      <c r="D36" s="110"/>
      <c r="E36" s="110"/>
      <c r="G36" s="111"/>
      <c r="H36" s="111"/>
      <c r="I36" s="111"/>
      <c r="J36" s="25"/>
    </row>
    <row r="37" spans="1:10" ht="12.75" customHeight="1" x14ac:dyDescent="0.2">
      <c r="A37" s="2"/>
      <c r="B37" s="2"/>
      <c r="D37" s="106" t="s">
        <v>1</v>
      </c>
      <c r="E37" s="106"/>
      <c r="H37" s="10" t="s">
        <v>2</v>
      </c>
      <c r="J37" s="9"/>
    </row>
    <row r="38" spans="1:10" ht="13.5" customHeight="1" thickBot="1" x14ac:dyDescent="0.25">
      <c r="A38" s="11"/>
      <c r="B38" s="11"/>
      <c r="C38" s="73"/>
      <c r="D38" s="73"/>
      <c r="E38" s="73"/>
      <c r="F38" s="12"/>
      <c r="G38" s="12"/>
      <c r="H38" s="12"/>
      <c r="I38" s="12"/>
      <c r="J38" s="13"/>
    </row>
  </sheetData>
  <sheetProtection algorithmName="SHA-512" hashValue="Npi37pZaXgTX90WNjEgiWixqZ5B8aHj5Rv/Q0N8ggyTS+fFjWgTCdBGYeXEmFTY7tnGJnSSfrmEOsz7dHV6J7w==" saltValue="cir+lxxa3j2ECHlV+xguN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B1:J1"/>
    <mergeCell ref="G28:I28"/>
    <mergeCell ref="G29:I29"/>
    <mergeCell ref="G17:H17"/>
    <mergeCell ref="I17:J17"/>
    <mergeCell ref="E17:F17"/>
    <mergeCell ref="E2:J2"/>
    <mergeCell ref="E3:J3"/>
    <mergeCell ref="E15:F15"/>
    <mergeCell ref="D11:G11"/>
    <mergeCell ref="G15:H15"/>
    <mergeCell ref="I15:J15"/>
    <mergeCell ref="I16:J16"/>
    <mergeCell ref="E23:F23"/>
    <mergeCell ref="G23:H23"/>
    <mergeCell ref="E4:J4"/>
    <mergeCell ref="G16:H16"/>
    <mergeCell ref="E16:F16"/>
    <mergeCell ref="E13:G13"/>
    <mergeCell ref="D5:G5"/>
    <mergeCell ref="D6:G6"/>
    <mergeCell ref="E7:G7"/>
    <mergeCell ref="D12:G12"/>
    <mergeCell ref="D37:E37"/>
    <mergeCell ref="G26:I26"/>
    <mergeCell ref="G31:I31"/>
    <mergeCell ref="G27:I27"/>
    <mergeCell ref="G30:I30"/>
    <mergeCell ref="D36:E36"/>
    <mergeCell ref="G36:I36"/>
    <mergeCell ref="I23:J23"/>
    <mergeCell ref="I19:J19"/>
    <mergeCell ref="G25:I25"/>
    <mergeCell ref="G22:H22"/>
    <mergeCell ref="G21:H21"/>
    <mergeCell ref="E22:F22"/>
    <mergeCell ref="E21:F21"/>
    <mergeCell ref="I21:J21"/>
    <mergeCell ref="I22:J22"/>
    <mergeCell ref="I18:J18"/>
    <mergeCell ref="I20:J20"/>
  </mergeCells>
  <phoneticPr fontId="0" type="noConversion"/>
  <pageMargins left="0.39370078740157483" right="0.19685039370078741" top="0.59055118110236227" bottom="0.39370078740157483" header="0" footer="0.19685039370078741"/>
  <pageSetup paperSize="9" scale="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37" t="s">
        <v>5</v>
      </c>
      <c r="B1" s="137"/>
      <c r="C1" s="138"/>
      <c r="D1" s="137"/>
      <c r="E1" s="137"/>
      <c r="F1" s="137"/>
      <c r="G1" s="137"/>
    </row>
    <row r="2" spans="1:7" ht="24.95" customHeight="1" x14ac:dyDescent="0.2">
      <c r="A2" s="50" t="s">
        <v>6</v>
      </c>
      <c r="B2" s="49"/>
      <c r="C2" s="139"/>
      <c r="D2" s="139"/>
      <c r="E2" s="139"/>
      <c r="F2" s="139"/>
      <c r="G2" s="140"/>
    </row>
    <row r="3" spans="1:7" ht="24.95" customHeight="1" x14ac:dyDescent="0.2">
      <c r="A3" s="50" t="s">
        <v>7</v>
      </c>
      <c r="B3" s="49"/>
      <c r="C3" s="139"/>
      <c r="D3" s="139"/>
      <c r="E3" s="139"/>
      <c r="F3" s="139"/>
      <c r="G3" s="140"/>
    </row>
    <row r="4" spans="1:7" ht="24.95" customHeight="1" x14ac:dyDescent="0.2">
      <c r="A4" s="50" t="s">
        <v>8</v>
      </c>
      <c r="B4" s="49"/>
      <c r="C4" s="139"/>
      <c r="D4" s="139"/>
      <c r="E4" s="139"/>
      <c r="F4" s="139"/>
      <c r="G4" s="14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43</vt:i4>
      </vt:variant>
    </vt:vector>
  </HeadingPairs>
  <TitlesOfParts>
    <vt:vector size="45" baseType="lpstr">
      <vt:lpstr>Stavba</vt:lpstr>
      <vt:lpstr>VzorPolozky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wcw</vt:lpstr>
      <vt:lpstr>wed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QG010</cp:lastModifiedBy>
  <cp:lastPrinted>2021-10-15T10:30:26Z</cp:lastPrinted>
  <dcterms:created xsi:type="dcterms:W3CDTF">2009-04-08T07:15:50Z</dcterms:created>
  <dcterms:modified xsi:type="dcterms:W3CDTF">2024-02-20T09:11:22Z</dcterms:modified>
</cp:coreProperties>
</file>