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lub\AppData\Local\Temp\notes666657\"/>
    </mc:Choice>
  </mc:AlternateContent>
  <bookViews>
    <workbookView xWindow="28680" yWindow="-120" windowWidth="29040" windowHeight="1572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1 3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3 Pol'!$A$1:$X$30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27" i="12" l="1"/>
  <c r="I54" i="1"/>
  <c r="J53" i="1" s="1"/>
  <c r="F42" i="1"/>
  <c r="G42" i="1"/>
  <c r="H42" i="1"/>
  <c r="I42" i="1"/>
  <c r="J41" i="1"/>
  <c r="J40" i="1"/>
  <c r="J39" i="1"/>
  <c r="J42" i="1" s="1"/>
  <c r="J28" i="1"/>
  <c r="J26" i="1"/>
  <c r="G38" i="1"/>
  <c r="F38" i="1"/>
  <c r="J23" i="1"/>
  <c r="J24" i="1"/>
  <c r="J25" i="1"/>
  <c r="J27" i="1"/>
  <c r="E24" i="1"/>
  <c r="E26" i="1"/>
  <c r="J52" i="1" l="1"/>
  <c r="J54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Lukáš Buďo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<sst xmlns="http://schemas.openxmlformats.org/spreadsheetml/2006/main" count="239" uniqueCount="144">
  <si>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</si>
  <si>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</si>
  <si>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</si>
  <si>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</si>
  <si>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</si>
  <si>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</si>
  <si>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</si>
  <si>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</si>
  <si>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</si>
  <si>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</si>
  <si>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</si>
  <si>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</si>
  <si>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</si>
  <si>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</si>
  <si>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</si>
  <si>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</si>
  <si>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</si>
  <si>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</si>
  <si>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</si>
  <si>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</si>
  <si>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</si>
  <si>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</si>
  <si>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</si>
  <si>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</si>
  <si>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</si>
  <si>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</si>
  <si>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</si>
  <si>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</si>
  <si>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</si>
  <si>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</si>
  <si>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</si>
  <si>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</si>
  <si>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</si>
  <si>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</si>
  <si>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</si>
  <si>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</si>
  <si>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</si>
  <si>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</si>
  <si>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</si>
  <si>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</si>
  <si>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</si>
  <si>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</si>
  <si>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</si>
  <si>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3</t>
  </si>
  <si>
    <t>SC II/23</t>
  </si>
  <si>
    <t>1</t>
  </si>
  <si>
    <t xml:space="preserve"> SO 01 - odtěžení sedimentů</t>
  </si>
  <si>
    <t>Objekt:</t>
  </si>
  <si>
    <t>Rozpočet:</t>
  </si>
  <si>
    <t>Povodí Odry, státní podnik</t>
  </si>
  <si>
    <t>Varenská 3101/49</t>
  </si>
  <si>
    <t>Ostrava-Moravská Ostrava</t>
  </si>
  <si>
    <t>70200</t>
  </si>
  <si>
    <t>70890021</t>
  </si>
  <si>
    <t>CZ70890021</t>
  </si>
  <si>
    <t>Stavba</t>
  </si>
  <si>
    <t>Celkem za stavbu</t>
  </si>
  <si>
    <t>CZK</t>
  </si>
  <si>
    <t>#POPS</t>
  </si>
  <si>
    <t>#POPO</t>
  </si>
  <si>
    <t>#POPR</t>
  </si>
  <si>
    <t>Rekapitulace dílů</t>
  </si>
  <si>
    <t>Typ dílu</t>
  </si>
  <si>
    <t>Zemní práce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</si>
  <si>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</si>
  <si>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</si>
  <si>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</si>
  <si>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</si>
  <si>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</si>
  <si>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</si>
  <si>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</si>
  <si>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</si>
  <si>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</si>
  <si>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</si>
  <si>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</si>
  <si>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</si>
  <si>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</si>
  <si>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</si>
  <si>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</si>
  <si>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</si>
  <si>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</si>
  <si>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</si>
  <si>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</si>
  <si>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</si>
  <si>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</si>
  <si>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</si>
  <si>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</si>
  <si>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</si>
  <si>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</si>
  <si>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</si>
  <si>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</si>
  <si>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</si>
  <si>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</si>
  <si>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129203101</t>
  </si>
  <si>
    <t>Čištění vodotečí, hl. do 2,5 m, š.do 5 m, v hor.3</t>
  </si>
  <si>
    <t>m3</t>
  </si>
  <si>
    <t>RTS 24/ I</t>
  </si>
  <si>
    <t>RTS 14/ II</t>
  </si>
  <si>
    <t>Práce</t>
  </si>
  <si>
    <t>POL1_</t>
  </si>
  <si>
    <t>R03</t>
  </si>
  <si>
    <t>Příplatek za ztížení vykopávky kašovitého sedimentu</t>
  </si>
  <si>
    <t>Vlastní</t>
  </si>
  <si>
    <t>Indiv</t>
  </si>
  <si>
    <t>30% : 498*0,3</t>
  </si>
  <si>
    <t>VV</t>
  </si>
  <si>
    <t>162301102</t>
  </si>
  <si>
    <t>Vodorovné přemístění výkopku z hor.1-4 do 1000 m</t>
  </si>
  <si>
    <t>162701105</t>
  </si>
  <si>
    <t>Vodorovné přemístění výkopku z hor.1-4 do 10000 m</t>
  </si>
  <si>
    <t>162701109</t>
  </si>
  <si>
    <t>Příplatek k vod. přemístění hor.1-4 za další 1 km</t>
  </si>
  <si>
    <t>498*13</t>
  </si>
  <si>
    <t>171101101</t>
  </si>
  <si>
    <t>Uložení sypaniny do násypů zhutněných na 95% PS</t>
  </si>
  <si>
    <t>181006114</t>
  </si>
  <si>
    <t>Rozprostření zemin v rov./sklonu 1:5, tl. do 30 cm</t>
  </si>
  <si>
    <t>m2</t>
  </si>
  <si>
    <t>184807111</t>
  </si>
  <si>
    <t>Ochrana stromu bedněním - zřízení</t>
  </si>
  <si>
    <t>Včetně řeziva.</t>
  </si>
  <si>
    <t>POP</t>
  </si>
  <si>
    <t>184807112</t>
  </si>
  <si>
    <t>Ochrana stromu bedněním - odstranění</t>
  </si>
  <si>
    <t>100003100</t>
  </si>
  <si>
    <t>Naložení sypaniny</t>
  </si>
  <si>
    <t>121101102</t>
  </si>
  <si>
    <t>Sejmutí ornice s přemístěním přes 50 do 100 m</t>
  </si>
  <si>
    <t>Sejmujtí zeminy</t>
  </si>
  <si>
    <t>1013T</t>
  </si>
  <si>
    <t>Zajištění slovení rybí obsádky k tomu oprávněnou osobou</t>
  </si>
  <si>
    <t>VRN</t>
  </si>
  <si>
    <t>POL99_8</t>
  </si>
  <si>
    <t>R02</t>
  </si>
  <si>
    <t>Zřízení a odstranění sjezdu do koryta</t>
  </si>
  <si>
    <t>kpl</t>
  </si>
  <si>
    <t>END</t>
  </si>
  <si>
    <t>Popis stavby: Zlaté Hory - odtěžení sedimentů</t>
  </si>
  <si>
    <t>Popis objektu:  SO 01 - odtěžení sedimentů</t>
  </si>
  <si>
    <t xml:space="preserve">Popis rozpočtu: </t>
  </si>
  <si>
    <t>Zlatý potok, Zlaté Hory ř. km 1,480- 2,100 - odtěžení sedimentů</t>
  </si>
  <si>
    <t>jdn.</t>
  </si>
  <si>
    <t>Zajištění slovení rybí obsádky k tomu oprávněnou osobou, včetně pořízení protokolu a  oznámení o zaháj. prací uživateli rybářského revíru Předpoklad cca 20jdn x 3000 Kč (cena dle MO ČRS)</t>
  </si>
  <si>
    <t>Zlatý potok, Zlaté Hory, ř. km 1,480 - 2,100 - odtěžení sedimentů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</si>
</sst>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rver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4" t="s">
        <v>41</v>
      </c>
      <c r="B2" s="184"/>
      <c r="C2" s="184"/>
      <c r="D2" s="184"/>
      <c r="E2" s="184"/>
      <c r="F2" s="184"/>
      <c r="G2" s="18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L20" sqref="L2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5" t="s">
        <v>4</v>
      </c>
      <c r="C1" s="186"/>
      <c r="D1" s="186"/>
      <c r="E1" s="186"/>
      <c r="F1" s="186"/>
      <c r="G1" s="186"/>
      <c r="H1" s="186"/>
      <c r="I1" s="186"/>
      <c r="J1" s="187"/>
    </row>
    <row r="2" spans="1:15" ht="36" customHeight="1" x14ac:dyDescent="0.2">
      <c r="A2" s="2"/>
      <c r="B2" s="78" t="s">
        <v>24</v>
      </c>
      <c r="C2" s="79"/>
      <c r="D2" s="80"/>
      <c r="E2" s="194" t="s">
        <v>140</v>
      </c>
      <c r="F2" s="195"/>
      <c r="G2" s="195"/>
      <c r="H2" s="195"/>
      <c r="I2" s="195"/>
      <c r="J2" s="196"/>
      <c r="O2" s="1"/>
    </row>
    <row r="3" spans="1:15" ht="27" customHeight="1" x14ac:dyDescent="0.2">
      <c r="A3" s="2"/>
      <c r="B3" s="81" t="s">
        <v>47</v>
      </c>
      <c r="C3" s="79"/>
      <c r="D3" s="82"/>
      <c r="E3" s="197" t="s">
        <v>46</v>
      </c>
      <c r="F3" s="198"/>
      <c r="G3" s="198"/>
      <c r="H3" s="198"/>
      <c r="I3" s="198"/>
      <c r="J3" s="199"/>
    </row>
    <row r="4" spans="1:15" ht="23.25" customHeight="1" x14ac:dyDescent="0.2">
      <c r="A4" s="76">
        <v>4295806</v>
      </c>
      <c r="B4" s="83" t="s">
        <v>48</v>
      </c>
      <c r="C4" s="84"/>
      <c r="D4" s="85"/>
      <c r="E4" s="207"/>
      <c r="F4" s="208"/>
      <c r="G4" s="208"/>
      <c r="H4" s="208"/>
      <c r="I4" s="208"/>
      <c r="J4" s="209"/>
    </row>
    <row r="5" spans="1:15" ht="24" customHeight="1" x14ac:dyDescent="0.2">
      <c r="A5" s="2"/>
      <c r="B5" s="31" t="s">
        <v>23</v>
      </c>
      <c r="D5" s="212" t="s">
        <v>49</v>
      </c>
      <c r="E5" s="213"/>
      <c r="F5" s="213"/>
      <c r="G5" s="213"/>
      <c r="H5" s="18" t="s">
        <v>42</v>
      </c>
      <c r="I5" s="86" t="s">
        <v>53</v>
      </c>
      <c r="J5" s="8"/>
    </row>
    <row r="6" spans="1:15" ht="15.75" customHeight="1" x14ac:dyDescent="0.2">
      <c r="A6" s="2"/>
      <c r="B6" s="28"/>
      <c r="C6" s="55"/>
      <c r="D6" s="214" t="s">
        <v>50</v>
      </c>
      <c r="E6" s="215"/>
      <c r="F6" s="215"/>
      <c r="G6" s="215"/>
      <c r="H6" s="18" t="s">
        <v>36</v>
      </c>
      <c r="I6" s="86" t="s">
        <v>54</v>
      </c>
      <c r="J6" s="8"/>
    </row>
    <row r="7" spans="1:15" ht="15.75" customHeight="1" x14ac:dyDescent="0.2">
      <c r="A7" s="2"/>
      <c r="B7" s="29"/>
      <c r="C7" s="56"/>
      <c r="D7" s="77" t="s">
        <v>52</v>
      </c>
      <c r="E7" s="216" t="s">
        <v>51</v>
      </c>
      <c r="F7" s="217"/>
      <c r="G7" s="21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1"/>
      <c r="E11" s="201"/>
      <c r="F11" s="201"/>
      <c r="G11" s="201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06"/>
      <c r="E12" s="206"/>
      <c r="F12" s="206"/>
      <c r="G12" s="206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77"/>
      <c r="E13" s="210"/>
      <c r="F13" s="211"/>
      <c r="G13" s="21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0"/>
      <c r="F15" s="200"/>
      <c r="G15" s="202"/>
      <c r="H15" s="202"/>
      <c r="I15" s="202" t="s">
        <v>31</v>
      </c>
      <c r="J15" s="203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1"/>
      <c r="F16" s="192"/>
      <c r="G16" s="191"/>
      <c r="H16" s="192"/>
      <c r="I16" s="191"/>
      <c r="J16" s="193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1"/>
      <c r="F17" s="192"/>
      <c r="G17" s="191"/>
      <c r="H17" s="192"/>
      <c r="I17" s="191">
        <v>0</v>
      </c>
      <c r="J17" s="193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1"/>
      <c r="F18" s="192"/>
      <c r="G18" s="191"/>
      <c r="H18" s="192"/>
      <c r="I18" s="191">
        <v>0</v>
      </c>
      <c r="J18" s="193"/>
    </row>
    <row r="19" spans="1:10" ht="23.25" customHeight="1" x14ac:dyDescent="0.2">
      <c r="A19" s="139" t="s">
        <v>64</v>
      </c>
      <c r="B19" s="38" t="s">
        <v>29</v>
      </c>
      <c r="C19" s="62"/>
      <c r="D19" s="63"/>
      <c r="E19" s="191"/>
      <c r="F19" s="192"/>
      <c r="G19" s="191"/>
      <c r="H19" s="192"/>
      <c r="I19" s="191"/>
      <c r="J19" s="193"/>
    </row>
    <row r="20" spans="1:10" ht="23.25" customHeight="1" x14ac:dyDescent="0.2">
      <c r="A20" s="139" t="s">
        <v>65</v>
      </c>
      <c r="B20" s="38" t="s">
        <v>30</v>
      </c>
      <c r="C20" s="62"/>
      <c r="D20" s="63"/>
      <c r="E20" s="191"/>
      <c r="F20" s="192"/>
      <c r="G20" s="191"/>
      <c r="H20" s="192"/>
      <c r="I20" s="191">
        <v>0</v>
      </c>
      <c r="J20" s="193"/>
    </row>
    <row r="21" spans="1:10" ht="23.25" customHeight="1" x14ac:dyDescent="0.2">
      <c r="A21" s="2"/>
      <c r="B21" s="48" t="s">
        <v>31</v>
      </c>
      <c r="C21" s="64"/>
      <c r="D21" s="65"/>
      <c r="E21" s="204"/>
      <c r="F21" s="205"/>
      <c r="G21" s="204"/>
      <c r="H21" s="205"/>
      <c r="I21" s="204"/>
      <c r="J21" s="22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21">
        <v>0</v>
      </c>
      <c r="H23" s="222"/>
      <c r="I23" s="222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19">
        <v>0</v>
      </c>
      <c r="H24" s="220"/>
      <c r="I24" s="220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21"/>
      <c r="H25" s="222"/>
      <c r="I25" s="222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88"/>
      <c r="H26" s="189"/>
      <c r="I26" s="189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190">
        <v>0</v>
      </c>
      <c r="H27" s="190"/>
      <c r="I27" s="190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24">
        <v>794825.2</v>
      </c>
      <c r="H28" s="225"/>
      <c r="I28" s="225"/>
      <c r="J28" s="117" t="str">
        <f t="shared" si="0"/>
        <v>CZK</v>
      </c>
    </row>
    <row r="29" spans="1:10" ht="27.75" customHeight="1" thickBot="1" x14ac:dyDescent="0.25">
      <c r="A29" s="2"/>
      <c r="B29" s="113" t="s">
        <v>37</v>
      </c>
      <c r="C29" s="118"/>
      <c r="D29" s="118"/>
      <c r="E29" s="118"/>
      <c r="F29" s="119"/>
      <c r="G29" s="224"/>
      <c r="H29" s="224"/>
      <c r="I29" s="224"/>
      <c r="J29" s="120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6"/>
      <c r="E34" s="227"/>
      <c r="G34" s="228"/>
      <c r="H34" s="229"/>
      <c r="I34" s="229"/>
      <c r="J34" s="25"/>
    </row>
    <row r="35" spans="1:10" ht="12.75" customHeight="1" x14ac:dyDescent="0.2">
      <c r="A35" s="2"/>
      <c r="B35" s="2"/>
      <c r="D35" s="218" t="s">
        <v>2</v>
      </c>
      <c r="E35" s="21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55</v>
      </c>
      <c r="C39" s="232"/>
      <c r="D39" s="232"/>
      <c r="E39" s="232"/>
      <c r="F39" s="100">
        <v>0</v>
      </c>
      <c r="G39" s="101">
        <v>794825.2</v>
      </c>
      <c r="H39" s="102">
        <v>166913.29</v>
      </c>
      <c r="I39" s="102">
        <v>961738.49</v>
      </c>
      <c r="J39" s="103">
        <f>IF(_xlfn.SINGLE(CenaCelkemVypocet)=0,"",I39/_xlfn.SINGLE(CenaCelkemVypocet)*100)</f>
        <v>100</v>
      </c>
    </row>
    <row r="40" spans="1:10" ht="25.5" hidden="1" customHeight="1" x14ac:dyDescent="0.2">
      <c r="A40" s="89">
        <v>2</v>
      </c>
      <c r="B40" s="104" t="s">
        <v>45</v>
      </c>
      <c r="C40" s="233" t="s">
        <v>46</v>
      </c>
      <c r="D40" s="233"/>
      <c r="E40" s="233"/>
      <c r="F40" s="105">
        <v>0</v>
      </c>
      <c r="G40" s="106">
        <v>794825.2</v>
      </c>
      <c r="H40" s="106">
        <v>166913.29</v>
      </c>
      <c r="I40" s="106">
        <v>961738.49</v>
      </c>
      <c r="J40" s="107">
        <f>IF(_xlfn.SINGLE(CenaCelkemVypocet)=0,"",I40/_xlfn.SINGLE(CenaCelkemVypocet)*100)</f>
        <v>100</v>
      </c>
    </row>
    <row r="41" spans="1:10" ht="25.5" hidden="1" customHeight="1" x14ac:dyDescent="0.2">
      <c r="A41" s="89">
        <v>3</v>
      </c>
      <c r="B41" s="108" t="s">
        <v>43</v>
      </c>
      <c r="C41" s="232" t="s">
        <v>44</v>
      </c>
      <c r="D41" s="232"/>
      <c r="E41" s="232"/>
      <c r="F41" s="109">
        <v>0</v>
      </c>
      <c r="G41" s="102">
        <v>794825.2</v>
      </c>
      <c r="H41" s="102">
        <v>166913.29</v>
      </c>
      <c r="I41" s="102">
        <v>961738.49</v>
      </c>
      <c r="J41" s="103">
        <f>IF(_xlfn.SINGLE(CenaCelkemVypocet)=0,"",I41/_xlfn.SINGLE(CenaCelkemVypocet)*100)</f>
        <v>100</v>
      </c>
    </row>
    <row r="42" spans="1:10" ht="25.5" hidden="1" customHeight="1" x14ac:dyDescent="0.2">
      <c r="A42" s="89"/>
      <c r="B42" s="234" t="s">
        <v>56</v>
      </c>
      <c r="C42" s="235"/>
      <c r="D42" s="235"/>
      <c r="E42" s="236"/>
      <c r="F42" s="110">
        <f>SUMIF(A39:A41,"=1",F39:F41)</f>
        <v>0</v>
      </c>
      <c r="G42" s="111">
        <f>SUMIF(A39:A41,"=1",G39:G41)</f>
        <v>794825.2</v>
      </c>
      <c r="H42" s="111">
        <f>SUMIF(A39:A41,"=1",H39:H41)</f>
        <v>166913.29</v>
      </c>
      <c r="I42" s="111">
        <f>SUMIF(A39:A41,"=1",I39:I41)</f>
        <v>961738.49</v>
      </c>
      <c r="J42" s="112">
        <f>SUMIF(A39:A41,"=1",J39:J41)</f>
        <v>100</v>
      </c>
    </row>
    <row r="44" spans="1:10" x14ac:dyDescent="0.2">
      <c r="A44" t="s">
        <v>58</v>
      </c>
      <c r="B44" t="s">
        <v>137</v>
      </c>
    </row>
    <row r="45" spans="1:10" x14ac:dyDescent="0.2">
      <c r="A45" t="s">
        <v>59</v>
      </c>
      <c r="B45" t="s">
        <v>138</v>
      </c>
    </row>
    <row r="46" spans="1:10" x14ac:dyDescent="0.2">
      <c r="A46" t="s">
        <v>60</v>
      </c>
      <c r="B46" t="s">
        <v>139</v>
      </c>
    </row>
    <row r="49" spans="1:10" ht="15.75" x14ac:dyDescent="0.25">
      <c r="B49" s="121" t="s">
        <v>61</v>
      </c>
    </row>
    <row r="51" spans="1:10" ht="25.5" customHeight="1" x14ac:dyDescent="0.2">
      <c r="A51" s="123"/>
      <c r="B51" s="126" t="s">
        <v>18</v>
      </c>
      <c r="C51" s="126" t="s">
        <v>6</v>
      </c>
      <c r="D51" s="127"/>
      <c r="E51" s="127"/>
      <c r="F51" s="128" t="s">
        <v>62</v>
      </c>
      <c r="G51" s="128"/>
      <c r="H51" s="128"/>
      <c r="I51" s="128" t="s">
        <v>31</v>
      </c>
      <c r="J51" s="128" t="s">
        <v>0</v>
      </c>
    </row>
    <row r="52" spans="1:10" ht="36.75" customHeight="1" x14ac:dyDescent="0.2">
      <c r="A52" s="124"/>
      <c r="B52" s="129" t="s">
        <v>45</v>
      </c>
      <c r="C52" s="230" t="s">
        <v>63</v>
      </c>
      <c r="D52" s="231"/>
      <c r="E52" s="231"/>
      <c r="F52" s="137" t="s">
        <v>26</v>
      </c>
      <c r="G52" s="130"/>
      <c r="H52" s="130"/>
      <c r="I52" s="130"/>
      <c r="J52" s="135" t="str">
        <f>IF(I54=0,"",I52/I54*100)</f>
        <v/>
      </c>
    </row>
    <row r="53" spans="1:10" ht="36.75" customHeight="1" x14ac:dyDescent="0.2">
      <c r="A53" s="124"/>
      <c r="B53" s="129" t="s">
        <v>64</v>
      </c>
      <c r="C53" s="230" t="s">
        <v>29</v>
      </c>
      <c r="D53" s="231"/>
      <c r="E53" s="231"/>
      <c r="F53" s="137" t="s">
        <v>64</v>
      </c>
      <c r="G53" s="130"/>
      <c r="H53" s="130"/>
      <c r="I53" s="130"/>
      <c r="J53" s="135" t="str">
        <f>IF(I54=0,"",I53/I54*100)</f>
        <v/>
      </c>
    </row>
    <row r="54" spans="1:10" ht="25.5" customHeight="1" x14ac:dyDescent="0.2">
      <c r="A54" s="125"/>
      <c r="B54" s="131" t="s">
        <v>1</v>
      </c>
      <c r="C54" s="132"/>
      <c r="D54" s="133"/>
      <c r="E54" s="133"/>
      <c r="F54" s="138"/>
      <c r="G54" s="134"/>
      <c r="H54" s="134"/>
      <c r="I54" s="134">
        <f>SUM(I52:I53)</f>
        <v>0</v>
      </c>
      <c r="J54" s="136">
        <f>SUM(J52:J53)</f>
        <v>0</v>
      </c>
    </row>
    <row r="55" spans="1:10" x14ac:dyDescent="0.2">
      <c r="F55" s="87"/>
      <c r="G55" s="87"/>
      <c r="H55" s="87"/>
      <c r="I55" s="87"/>
      <c r="J55" s="88"/>
    </row>
    <row r="56" spans="1:10" x14ac:dyDescent="0.2">
      <c r="F56" s="87"/>
      <c r="G56" s="87"/>
      <c r="H56" s="87"/>
      <c r="I56" s="87"/>
      <c r="J56" s="88"/>
    </row>
    <row r="57" spans="1:10" x14ac:dyDescent="0.2">
      <c r="F57" s="87"/>
      <c r="G57" s="87"/>
      <c r="H57" s="87"/>
      <c r="I57" s="87"/>
      <c r="J57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3:E53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7" t="s">
        <v>7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50" t="s">
        <v>8</v>
      </c>
      <c r="B2" s="49"/>
      <c r="C2" s="239"/>
      <c r="D2" s="239"/>
      <c r="E2" s="239"/>
      <c r="F2" s="239"/>
      <c r="G2" s="240"/>
    </row>
    <row r="3" spans="1:7" ht="24.95" customHeight="1" x14ac:dyDescent="0.2">
      <c r="A3" s="50" t="s">
        <v>9</v>
      </c>
      <c r="B3" s="49"/>
      <c r="C3" s="239"/>
      <c r="D3" s="239"/>
      <c r="E3" s="239"/>
      <c r="F3" s="239"/>
      <c r="G3" s="240"/>
    </row>
    <row r="4" spans="1:7" ht="24.95" customHeight="1" x14ac:dyDescent="0.2">
      <c r="A4" s="50" t="s">
        <v>10</v>
      </c>
      <c r="B4" s="49"/>
      <c r="C4" s="239"/>
      <c r="D4" s="239"/>
      <c r="E4" s="239"/>
      <c r="F4" s="239"/>
      <c r="G4" s="24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Z4" sqref="Z4"/>
    </sheetView>
  </sheetViews>
  <sheetFormatPr defaultRowHeight="12.75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66</v>
      </c>
    </row>
    <row r="2" spans="1:60" ht="24.95" customHeight="1" x14ac:dyDescent="0.2">
      <c r="A2" s="140" t="s">
        <v>8</v>
      </c>
      <c r="B2" s="49"/>
      <c r="C2" s="244" t="s">
        <v>143</v>
      </c>
      <c r="D2" s="245"/>
      <c r="E2" s="245"/>
      <c r="F2" s="245"/>
      <c r="G2" s="246"/>
      <c r="AG2" t="s">
        <v>67</v>
      </c>
    </row>
    <row r="3" spans="1:60" ht="24.95" customHeight="1" x14ac:dyDescent="0.2">
      <c r="A3" s="140" t="s">
        <v>9</v>
      </c>
      <c r="B3" s="49" t="s">
        <v>45</v>
      </c>
      <c r="C3" s="244" t="s">
        <v>46</v>
      </c>
      <c r="D3" s="245"/>
      <c r="E3" s="245"/>
      <c r="F3" s="245"/>
      <c r="G3" s="246"/>
      <c r="AC3" s="122" t="s">
        <v>67</v>
      </c>
      <c r="AG3" t="s">
        <v>68</v>
      </c>
    </row>
    <row r="4" spans="1:60" ht="24.95" customHeight="1" x14ac:dyDescent="0.2">
      <c r="A4" s="141" t="s">
        <v>10</v>
      </c>
      <c r="B4" s="142"/>
      <c r="C4" s="247"/>
      <c r="D4" s="248"/>
      <c r="E4" s="248"/>
      <c r="F4" s="248"/>
      <c r="G4" s="249"/>
      <c r="AG4" t="s">
        <v>69</v>
      </c>
    </row>
    <row r="5" spans="1:60" x14ac:dyDescent="0.2">
      <c r="D5" s="10"/>
    </row>
    <row r="6" spans="1:60" ht="38.25" x14ac:dyDescent="0.2">
      <c r="A6" s="144" t="s">
        <v>70</v>
      </c>
      <c r="B6" s="146" t="s">
        <v>71</v>
      </c>
      <c r="C6" s="146" t="s">
        <v>72</v>
      </c>
      <c r="D6" s="145" t="s">
        <v>73</v>
      </c>
      <c r="E6" s="144" t="s">
        <v>74</v>
      </c>
      <c r="F6" s="143" t="s">
        <v>75</v>
      </c>
      <c r="G6" s="144" t="s">
        <v>31</v>
      </c>
      <c r="H6" s="147" t="s">
        <v>32</v>
      </c>
      <c r="I6" s="147" t="s">
        <v>76</v>
      </c>
      <c r="J6" s="147" t="s">
        <v>33</v>
      </c>
      <c r="K6" s="147" t="s">
        <v>77</v>
      </c>
      <c r="L6" s="147" t="s">
        <v>78</v>
      </c>
      <c r="M6" s="147" t="s">
        <v>79</v>
      </c>
      <c r="N6" s="147" t="s">
        <v>80</v>
      </c>
      <c r="O6" s="147" t="s">
        <v>81</v>
      </c>
      <c r="P6" s="147" t="s">
        <v>82</v>
      </c>
      <c r="Q6" s="147" t="s">
        <v>83</v>
      </c>
      <c r="R6" s="147" t="s">
        <v>84</v>
      </c>
      <c r="S6" s="147" t="s">
        <v>85</v>
      </c>
      <c r="T6" s="147" t="s">
        <v>86</v>
      </c>
      <c r="U6" s="147" t="s">
        <v>87</v>
      </c>
      <c r="V6" s="147" t="s">
        <v>88</v>
      </c>
      <c r="W6" s="147" t="s">
        <v>89</v>
      </c>
      <c r="X6" s="147" t="s">
        <v>90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91</v>
      </c>
      <c r="B8" s="160" t="s">
        <v>45</v>
      </c>
      <c r="C8" s="178" t="s">
        <v>63</v>
      </c>
      <c r="D8" s="161"/>
      <c r="E8" s="162"/>
      <c r="F8" s="163"/>
      <c r="G8" s="164"/>
      <c r="H8" s="158"/>
      <c r="I8" s="158">
        <v>2109.1999999999998</v>
      </c>
      <c r="J8" s="158"/>
      <c r="K8" s="158">
        <v>682716</v>
      </c>
      <c r="L8" s="158"/>
      <c r="M8" s="158"/>
      <c r="N8" s="157"/>
      <c r="O8" s="157"/>
      <c r="P8" s="157"/>
      <c r="Q8" s="157"/>
      <c r="R8" s="158"/>
      <c r="S8" s="158"/>
      <c r="T8" s="158"/>
      <c r="U8" s="158"/>
      <c r="V8" s="158"/>
      <c r="W8" s="158"/>
      <c r="X8" s="158"/>
      <c r="AG8" t="s">
        <v>92</v>
      </c>
    </row>
    <row r="9" spans="1:60" x14ac:dyDescent="0.2">
      <c r="A9" s="171">
        <v>1</v>
      </c>
      <c r="B9" s="172" t="s">
        <v>93</v>
      </c>
      <c r="C9" s="179" t="s">
        <v>94</v>
      </c>
      <c r="D9" s="173" t="s">
        <v>95</v>
      </c>
      <c r="E9" s="174">
        <v>498</v>
      </c>
      <c r="F9" s="175"/>
      <c r="G9" s="176"/>
      <c r="H9" s="154">
        <v>0</v>
      </c>
      <c r="I9" s="154">
        <v>0</v>
      </c>
      <c r="J9" s="154">
        <v>472</v>
      </c>
      <c r="K9" s="154">
        <v>235056</v>
      </c>
      <c r="L9" s="154">
        <v>21</v>
      </c>
      <c r="M9" s="154">
        <v>284417.76</v>
      </c>
      <c r="N9" s="153">
        <v>0</v>
      </c>
      <c r="O9" s="153">
        <v>0</v>
      </c>
      <c r="P9" s="153">
        <v>0</v>
      </c>
      <c r="Q9" s="153">
        <v>0</v>
      </c>
      <c r="R9" s="154"/>
      <c r="S9" s="154" t="s">
        <v>96</v>
      </c>
      <c r="T9" s="154" t="s">
        <v>97</v>
      </c>
      <c r="U9" s="154">
        <v>1.8089999999999999</v>
      </c>
      <c r="V9" s="154">
        <v>900.88199999999995</v>
      </c>
      <c r="W9" s="154"/>
      <c r="X9" s="154" t="s">
        <v>98</v>
      </c>
      <c r="Y9" s="148"/>
      <c r="Z9" s="148"/>
      <c r="AA9" s="148"/>
      <c r="AB9" s="148"/>
      <c r="AC9" s="148"/>
      <c r="AD9" s="148"/>
      <c r="AE9" s="148"/>
      <c r="AF9" s="148"/>
      <c r="AG9" s="148" t="s">
        <v>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">
      <c r="A10" s="165">
        <v>2</v>
      </c>
      <c r="B10" s="166" t="s">
        <v>100</v>
      </c>
      <c r="C10" s="180" t="s">
        <v>101</v>
      </c>
      <c r="D10" s="167"/>
      <c r="E10" s="168">
        <v>149.4</v>
      </c>
      <c r="F10" s="169"/>
      <c r="G10" s="170"/>
      <c r="H10" s="154">
        <v>0</v>
      </c>
      <c r="I10" s="154">
        <v>0</v>
      </c>
      <c r="J10" s="154">
        <v>150</v>
      </c>
      <c r="K10" s="154">
        <v>22410</v>
      </c>
      <c r="L10" s="154">
        <v>21</v>
      </c>
      <c r="M10" s="154">
        <v>27116.1</v>
      </c>
      <c r="N10" s="153">
        <v>0</v>
      </c>
      <c r="O10" s="153">
        <v>0</v>
      </c>
      <c r="P10" s="153">
        <v>0</v>
      </c>
      <c r="Q10" s="153">
        <v>0</v>
      </c>
      <c r="R10" s="154"/>
      <c r="S10" s="154" t="s">
        <v>102</v>
      </c>
      <c r="T10" s="154" t="s">
        <v>103</v>
      </c>
      <c r="U10" s="154">
        <v>0</v>
      </c>
      <c r="V10" s="154">
        <v>0</v>
      </c>
      <c r="W10" s="154"/>
      <c r="X10" s="154" t="s">
        <v>98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99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51"/>
      <c r="B11" s="152"/>
      <c r="C11" s="181" t="s">
        <v>104</v>
      </c>
      <c r="D11" s="155"/>
      <c r="E11" s="156">
        <v>149.4</v>
      </c>
      <c r="F11" s="154"/>
      <c r="G11" s="154"/>
      <c r="H11" s="154"/>
      <c r="I11" s="154"/>
      <c r="J11" s="154"/>
      <c r="K11" s="154"/>
      <c r="L11" s="154"/>
      <c r="M11" s="154"/>
      <c r="N11" s="153"/>
      <c r="O11" s="153"/>
      <c r="P11" s="153"/>
      <c r="Q11" s="153"/>
      <c r="R11" s="154"/>
      <c r="S11" s="154"/>
      <c r="T11" s="154"/>
      <c r="U11" s="154"/>
      <c r="V11" s="154"/>
      <c r="W11" s="154"/>
      <c r="X11" s="154"/>
      <c r="Y11" s="148"/>
      <c r="Z11" s="148"/>
      <c r="AA11" s="148"/>
      <c r="AB11" s="148"/>
      <c r="AC11" s="148"/>
      <c r="AD11" s="148"/>
      <c r="AE11" s="148"/>
      <c r="AF11" s="148"/>
      <c r="AG11" s="148" t="s">
        <v>105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71">
        <v>3</v>
      </c>
      <c r="B12" s="172" t="s">
        <v>106</v>
      </c>
      <c r="C12" s="179" t="s">
        <v>107</v>
      </c>
      <c r="D12" s="173" t="s">
        <v>95</v>
      </c>
      <c r="E12" s="174">
        <v>498</v>
      </c>
      <c r="F12" s="175"/>
      <c r="G12" s="176"/>
      <c r="H12" s="154">
        <v>0</v>
      </c>
      <c r="I12" s="154">
        <v>0</v>
      </c>
      <c r="J12" s="154">
        <v>82.8</v>
      </c>
      <c r="K12" s="154">
        <v>41234.400000000001</v>
      </c>
      <c r="L12" s="154">
        <v>21</v>
      </c>
      <c r="M12" s="154">
        <v>49893.624000000003</v>
      </c>
      <c r="N12" s="153">
        <v>0</v>
      </c>
      <c r="O12" s="153">
        <v>0</v>
      </c>
      <c r="P12" s="153">
        <v>0</v>
      </c>
      <c r="Q12" s="153">
        <v>0</v>
      </c>
      <c r="R12" s="154"/>
      <c r="S12" s="154" t="s">
        <v>96</v>
      </c>
      <c r="T12" s="154" t="s">
        <v>97</v>
      </c>
      <c r="U12" s="154">
        <v>1.0999999999999999E-2</v>
      </c>
      <c r="V12" s="154">
        <v>5.4779999999999998</v>
      </c>
      <c r="W12" s="154"/>
      <c r="X12" s="154" t="s">
        <v>98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99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x14ac:dyDescent="0.2">
      <c r="A13" s="171">
        <v>4</v>
      </c>
      <c r="B13" s="172" t="s">
        <v>108</v>
      </c>
      <c r="C13" s="179" t="s">
        <v>109</v>
      </c>
      <c r="D13" s="173" t="s">
        <v>95</v>
      </c>
      <c r="E13" s="174">
        <v>498</v>
      </c>
      <c r="F13" s="175"/>
      <c r="G13" s="176"/>
      <c r="H13" s="154">
        <v>0</v>
      </c>
      <c r="I13" s="154">
        <v>0</v>
      </c>
      <c r="J13" s="154">
        <v>267</v>
      </c>
      <c r="K13" s="154">
        <v>132966</v>
      </c>
      <c r="L13" s="154">
        <v>21</v>
      </c>
      <c r="M13" s="154">
        <v>160888.85999999999</v>
      </c>
      <c r="N13" s="153">
        <v>0</v>
      </c>
      <c r="O13" s="153">
        <v>0</v>
      </c>
      <c r="P13" s="153">
        <v>0</v>
      </c>
      <c r="Q13" s="153">
        <v>0</v>
      </c>
      <c r="R13" s="154"/>
      <c r="S13" s="154" t="s">
        <v>96</v>
      </c>
      <c r="T13" s="154" t="s">
        <v>97</v>
      </c>
      <c r="U13" s="154">
        <v>1.0999999999999999E-2</v>
      </c>
      <c r="V13" s="154">
        <v>5.4779999999999998</v>
      </c>
      <c r="W13" s="154"/>
      <c r="X13" s="154" t="s">
        <v>98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99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5">
        <v>5</v>
      </c>
      <c r="B14" s="166" t="s">
        <v>110</v>
      </c>
      <c r="C14" s="180" t="s">
        <v>111</v>
      </c>
      <c r="D14" s="167" t="s">
        <v>95</v>
      </c>
      <c r="E14" s="168">
        <v>6474</v>
      </c>
      <c r="F14" s="169"/>
      <c r="G14" s="170"/>
      <c r="H14" s="154">
        <v>0</v>
      </c>
      <c r="I14" s="154">
        <v>0</v>
      </c>
      <c r="J14" s="154">
        <v>19.899999999999999</v>
      </c>
      <c r="K14" s="154">
        <v>128832.59999999999</v>
      </c>
      <c r="L14" s="154">
        <v>21</v>
      </c>
      <c r="M14" s="154">
        <v>155887.446</v>
      </c>
      <c r="N14" s="153">
        <v>0</v>
      </c>
      <c r="O14" s="153">
        <v>0</v>
      </c>
      <c r="P14" s="153">
        <v>0</v>
      </c>
      <c r="Q14" s="153">
        <v>0</v>
      </c>
      <c r="R14" s="154"/>
      <c r="S14" s="154" t="s">
        <v>96</v>
      </c>
      <c r="T14" s="154" t="s">
        <v>97</v>
      </c>
      <c r="U14" s="154">
        <v>0</v>
      </c>
      <c r="V14" s="154">
        <v>0</v>
      </c>
      <c r="W14" s="154"/>
      <c r="X14" s="154" t="s">
        <v>98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99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51"/>
      <c r="B15" s="152"/>
      <c r="C15" s="181" t="s">
        <v>112</v>
      </c>
      <c r="D15" s="155"/>
      <c r="E15" s="156">
        <v>6474</v>
      </c>
      <c r="F15" s="154"/>
      <c r="G15" s="154"/>
      <c r="H15" s="154"/>
      <c r="I15" s="154"/>
      <c r="J15" s="154"/>
      <c r="K15" s="154"/>
      <c r="L15" s="154"/>
      <c r="M15" s="154"/>
      <c r="N15" s="153"/>
      <c r="O15" s="153"/>
      <c r="P15" s="153"/>
      <c r="Q15" s="153"/>
      <c r="R15" s="154"/>
      <c r="S15" s="154"/>
      <c r="T15" s="154"/>
      <c r="U15" s="154"/>
      <c r="V15" s="154"/>
      <c r="W15" s="154"/>
      <c r="X15" s="154"/>
      <c r="Y15" s="148"/>
      <c r="Z15" s="148"/>
      <c r="AA15" s="148"/>
      <c r="AB15" s="148"/>
      <c r="AC15" s="148"/>
      <c r="AD15" s="148"/>
      <c r="AE15" s="148"/>
      <c r="AF15" s="148"/>
      <c r="AG15" s="148" t="s">
        <v>105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71">
        <v>6</v>
      </c>
      <c r="B16" s="172" t="s">
        <v>113</v>
      </c>
      <c r="C16" s="179" t="s">
        <v>114</v>
      </c>
      <c r="D16" s="173" t="s">
        <v>95</v>
      </c>
      <c r="E16" s="174">
        <v>498</v>
      </c>
      <c r="F16" s="175"/>
      <c r="G16" s="176"/>
      <c r="H16" s="154">
        <v>0</v>
      </c>
      <c r="I16" s="154">
        <v>0</v>
      </c>
      <c r="J16" s="154">
        <v>42.6</v>
      </c>
      <c r="K16" s="154">
        <v>21214.799999999999</v>
      </c>
      <c r="L16" s="154">
        <v>21</v>
      </c>
      <c r="M16" s="154">
        <v>25669.907999999999</v>
      </c>
      <c r="N16" s="153">
        <v>0</v>
      </c>
      <c r="O16" s="153">
        <v>0</v>
      </c>
      <c r="P16" s="153">
        <v>0</v>
      </c>
      <c r="Q16" s="153">
        <v>0</v>
      </c>
      <c r="R16" s="154"/>
      <c r="S16" s="154" t="s">
        <v>96</v>
      </c>
      <c r="T16" s="154" t="s">
        <v>97</v>
      </c>
      <c r="U16" s="154">
        <v>4.2999999999999997E-2</v>
      </c>
      <c r="V16" s="154">
        <v>21.413999999999998</v>
      </c>
      <c r="W16" s="154"/>
      <c r="X16" s="154" t="s">
        <v>98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99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71">
        <v>7</v>
      </c>
      <c r="B17" s="172" t="s">
        <v>115</v>
      </c>
      <c r="C17" s="179" t="s">
        <v>116</v>
      </c>
      <c r="D17" s="173" t="s">
        <v>117</v>
      </c>
      <c r="E17" s="174">
        <v>1660</v>
      </c>
      <c r="F17" s="175"/>
      <c r="G17" s="176"/>
      <c r="H17" s="154">
        <v>0</v>
      </c>
      <c r="I17" s="154">
        <v>0</v>
      </c>
      <c r="J17" s="154">
        <v>15.7</v>
      </c>
      <c r="K17" s="154">
        <v>26062</v>
      </c>
      <c r="L17" s="154">
        <v>21</v>
      </c>
      <c r="M17" s="154">
        <v>31535.02</v>
      </c>
      <c r="N17" s="153">
        <v>0</v>
      </c>
      <c r="O17" s="153">
        <v>0</v>
      </c>
      <c r="P17" s="153">
        <v>0</v>
      </c>
      <c r="Q17" s="153">
        <v>0</v>
      </c>
      <c r="R17" s="154"/>
      <c r="S17" s="154" t="s">
        <v>96</v>
      </c>
      <c r="T17" s="154" t="s">
        <v>97</v>
      </c>
      <c r="U17" s="154">
        <v>0.01</v>
      </c>
      <c r="V17" s="154">
        <v>16.600000000000001</v>
      </c>
      <c r="W17" s="154"/>
      <c r="X17" s="154" t="s">
        <v>98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99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5">
        <v>8</v>
      </c>
      <c r="B18" s="166" t="s">
        <v>118</v>
      </c>
      <c r="C18" s="180" t="s">
        <v>119</v>
      </c>
      <c r="D18" s="167" t="s">
        <v>117</v>
      </c>
      <c r="E18" s="168">
        <v>20</v>
      </c>
      <c r="F18" s="169"/>
      <c r="G18" s="170"/>
      <c r="H18" s="154">
        <v>105.46</v>
      </c>
      <c r="I18" s="154">
        <v>2109.1999999999998</v>
      </c>
      <c r="J18" s="154">
        <v>277.54000000000002</v>
      </c>
      <c r="K18" s="154">
        <v>5550.8</v>
      </c>
      <c r="L18" s="154">
        <v>21</v>
      </c>
      <c r="M18" s="154">
        <v>9268.6</v>
      </c>
      <c r="N18" s="153">
        <v>9.4000000000000004E-3</v>
      </c>
      <c r="O18" s="153">
        <v>0.188</v>
      </c>
      <c r="P18" s="153">
        <v>0</v>
      </c>
      <c r="Q18" s="153">
        <v>0</v>
      </c>
      <c r="R18" s="154"/>
      <c r="S18" s="154" t="s">
        <v>96</v>
      </c>
      <c r="T18" s="154" t="s">
        <v>97</v>
      </c>
      <c r="U18" s="154">
        <v>0.86399999999999999</v>
      </c>
      <c r="V18" s="154">
        <v>17.28</v>
      </c>
      <c r="W18" s="154"/>
      <c r="X18" s="154" t="s">
        <v>98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99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51"/>
      <c r="B19" s="152"/>
      <c r="C19" s="241" t="s">
        <v>120</v>
      </c>
      <c r="D19" s="242"/>
      <c r="E19" s="242"/>
      <c r="F19" s="242"/>
      <c r="G19" s="242"/>
      <c r="H19" s="154"/>
      <c r="I19" s="154"/>
      <c r="J19" s="154"/>
      <c r="K19" s="154"/>
      <c r="L19" s="154"/>
      <c r="M19" s="154"/>
      <c r="N19" s="153"/>
      <c r="O19" s="153"/>
      <c r="P19" s="153"/>
      <c r="Q19" s="153"/>
      <c r="R19" s="154"/>
      <c r="S19" s="154"/>
      <c r="T19" s="154"/>
      <c r="U19" s="154"/>
      <c r="V19" s="154"/>
      <c r="W19" s="154"/>
      <c r="X19" s="154"/>
      <c r="Y19" s="148"/>
      <c r="Z19" s="148"/>
      <c r="AA19" s="148"/>
      <c r="AB19" s="148"/>
      <c r="AC19" s="148"/>
      <c r="AD19" s="148"/>
      <c r="AE19" s="148"/>
      <c r="AF19" s="148"/>
      <c r="AG19" s="148" t="s">
        <v>121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5">
        <v>9</v>
      </c>
      <c r="B20" s="166" t="s">
        <v>122</v>
      </c>
      <c r="C20" s="180" t="s">
        <v>123</v>
      </c>
      <c r="D20" s="167" t="s">
        <v>117</v>
      </c>
      <c r="E20" s="168">
        <v>20</v>
      </c>
      <c r="F20" s="169"/>
      <c r="G20" s="170"/>
      <c r="H20" s="154">
        <v>0</v>
      </c>
      <c r="I20" s="154">
        <v>0</v>
      </c>
      <c r="J20" s="154">
        <v>100.5</v>
      </c>
      <c r="K20" s="154">
        <v>2010</v>
      </c>
      <c r="L20" s="154">
        <v>21</v>
      </c>
      <c r="M20" s="154">
        <v>2432.1</v>
      </c>
      <c r="N20" s="153">
        <v>0</v>
      </c>
      <c r="O20" s="153">
        <v>0</v>
      </c>
      <c r="P20" s="153">
        <v>0</v>
      </c>
      <c r="Q20" s="153">
        <v>0</v>
      </c>
      <c r="R20" s="154"/>
      <c r="S20" s="154" t="s">
        <v>96</v>
      </c>
      <c r="T20" s="154" t="s">
        <v>97</v>
      </c>
      <c r="U20" s="154">
        <v>0.371</v>
      </c>
      <c r="V20" s="154">
        <v>7.42</v>
      </c>
      <c r="W20" s="154"/>
      <c r="X20" s="154" t="s">
        <v>98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99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51"/>
      <c r="B21" s="152"/>
      <c r="C21" s="241" t="s">
        <v>120</v>
      </c>
      <c r="D21" s="242"/>
      <c r="E21" s="242"/>
      <c r="F21" s="242"/>
      <c r="G21" s="242"/>
      <c r="H21" s="154"/>
      <c r="I21" s="154"/>
      <c r="J21" s="154"/>
      <c r="K21" s="154"/>
      <c r="L21" s="154"/>
      <c r="M21" s="154"/>
      <c r="N21" s="153"/>
      <c r="O21" s="153"/>
      <c r="P21" s="153"/>
      <c r="Q21" s="153"/>
      <c r="R21" s="154"/>
      <c r="S21" s="154"/>
      <c r="T21" s="154"/>
      <c r="U21" s="154"/>
      <c r="V21" s="154"/>
      <c r="W21" s="154"/>
      <c r="X21" s="154"/>
      <c r="Y21" s="148"/>
      <c r="Z21" s="148"/>
      <c r="AA21" s="148"/>
      <c r="AB21" s="148"/>
      <c r="AC21" s="148"/>
      <c r="AD21" s="148"/>
      <c r="AE21" s="148"/>
      <c r="AF21" s="148"/>
      <c r="AG21" s="148" t="s">
        <v>121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71">
        <v>10</v>
      </c>
      <c r="B22" s="172" t="s">
        <v>124</v>
      </c>
      <c r="C22" s="179" t="s">
        <v>125</v>
      </c>
      <c r="D22" s="173" t="s">
        <v>95</v>
      </c>
      <c r="E22" s="174">
        <v>498</v>
      </c>
      <c r="F22" s="175"/>
      <c r="G22" s="176"/>
      <c r="H22" s="154">
        <v>0</v>
      </c>
      <c r="I22" s="154">
        <v>0</v>
      </c>
      <c r="J22" s="154">
        <v>88.3</v>
      </c>
      <c r="K22" s="154">
        <v>43973.4</v>
      </c>
      <c r="L22" s="154">
        <v>21</v>
      </c>
      <c r="M22" s="154">
        <v>53207.813999999998</v>
      </c>
      <c r="N22" s="153">
        <v>0</v>
      </c>
      <c r="O22" s="153">
        <v>0</v>
      </c>
      <c r="P22" s="153">
        <v>0</v>
      </c>
      <c r="Q22" s="153">
        <v>0</v>
      </c>
      <c r="R22" s="154"/>
      <c r="S22" s="154" t="s">
        <v>96</v>
      </c>
      <c r="T22" s="154" t="s">
        <v>97</v>
      </c>
      <c r="U22" s="154">
        <v>4.2000000000000003E-2</v>
      </c>
      <c r="V22" s="154">
        <v>20.916</v>
      </c>
      <c r="W22" s="154"/>
      <c r="X22" s="154" t="s">
        <v>98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99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5">
        <v>11</v>
      </c>
      <c r="B23" s="166" t="s">
        <v>126</v>
      </c>
      <c r="C23" s="180" t="s">
        <v>127</v>
      </c>
      <c r="D23" s="167" t="s">
        <v>95</v>
      </c>
      <c r="E23" s="168">
        <v>498</v>
      </c>
      <c r="F23" s="169"/>
      <c r="G23" s="170"/>
      <c r="H23" s="154">
        <v>0</v>
      </c>
      <c r="I23" s="154">
        <v>0</v>
      </c>
      <c r="J23" s="154">
        <v>47</v>
      </c>
      <c r="K23" s="154">
        <v>23406</v>
      </c>
      <c r="L23" s="154">
        <v>21</v>
      </c>
      <c r="M23" s="154">
        <v>28321.26</v>
      </c>
      <c r="N23" s="153">
        <v>0</v>
      </c>
      <c r="O23" s="153">
        <v>0</v>
      </c>
      <c r="P23" s="153">
        <v>0</v>
      </c>
      <c r="Q23" s="153">
        <v>0</v>
      </c>
      <c r="R23" s="154"/>
      <c r="S23" s="154" t="s">
        <v>96</v>
      </c>
      <c r="T23" s="154" t="s">
        <v>97</v>
      </c>
      <c r="U23" s="154">
        <v>3.2000000000000001E-2</v>
      </c>
      <c r="V23" s="154">
        <v>15.936</v>
      </c>
      <c r="W23" s="154"/>
      <c r="X23" s="154" t="s">
        <v>98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99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51"/>
      <c r="B24" s="152"/>
      <c r="C24" s="241" t="s">
        <v>128</v>
      </c>
      <c r="D24" s="242"/>
      <c r="E24" s="242"/>
      <c r="F24" s="242"/>
      <c r="G24" s="242"/>
      <c r="H24" s="154"/>
      <c r="I24" s="154"/>
      <c r="J24" s="154"/>
      <c r="K24" s="154"/>
      <c r="L24" s="154"/>
      <c r="M24" s="154"/>
      <c r="N24" s="153"/>
      <c r="O24" s="153"/>
      <c r="P24" s="153"/>
      <c r="Q24" s="153"/>
      <c r="R24" s="154"/>
      <c r="S24" s="154"/>
      <c r="T24" s="154"/>
      <c r="U24" s="154"/>
      <c r="V24" s="154"/>
      <c r="W24" s="154"/>
      <c r="X24" s="154"/>
      <c r="Y24" s="148"/>
      <c r="Z24" s="148"/>
      <c r="AA24" s="148"/>
      <c r="AB24" s="148"/>
      <c r="AC24" s="148"/>
      <c r="AD24" s="148"/>
      <c r="AE24" s="148"/>
      <c r="AF24" s="148"/>
      <c r="AG24" s="148" t="s">
        <v>121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59" t="s">
        <v>91</v>
      </c>
      <c r="B25" s="160" t="s">
        <v>64</v>
      </c>
      <c r="C25" s="178" t="s">
        <v>29</v>
      </c>
      <c r="D25" s="161"/>
      <c r="E25" s="162"/>
      <c r="F25" s="163"/>
      <c r="G25" s="164"/>
      <c r="H25" s="158"/>
      <c r="I25" s="158">
        <v>0</v>
      </c>
      <c r="J25" s="158"/>
      <c r="K25" s="158">
        <v>110000</v>
      </c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AG25" t="s">
        <v>92</v>
      </c>
    </row>
    <row r="26" spans="1:60" ht="22.5" x14ac:dyDescent="0.2">
      <c r="A26" s="165">
        <v>12</v>
      </c>
      <c r="B26" s="166" t="s">
        <v>129</v>
      </c>
      <c r="C26" s="180" t="s">
        <v>130</v>
      </c>
      <c r="D26" s="167" t="s">
        <v>141</v>
      </c>
      <c r="E26" s="168">
        <v>20</v>
      </c>
      <c r="F26" s="169"/>
      <c r="G26" s="170"/>
      <c r="H26" s="154">
        <v>0</v>
      </c>
      <c r="I26" s="154">
        <v>0</v>
      </c>
      <c r="J26" s="154">
        <v>50000</v>
      </c>
      <c r="K26" s="154">
        <v>50000</v>
      </c>
      <c r="L26" s="154">
        <v>21</v>
      </c>
      <c r="M26" s="154">
        <v>60500</v>
      </c>
      <c r="N26" s="153">
        <v>0</v>
      </c>
      <c r="O26" s="153">
        <v>0</v>
      </c>
      <c r="P26" s="153">
        <v>0</v>
      </c>
      <c r="Q26" s="153">
        <v>0</v>
      </c>
      <c r="R26" s="154"/>
      <c r="S26" s="154" t="s">
        <v>102</v>
      </c>
      <c r="T26" s="154" t="s">
        <v>103</v>
      </c>
      <c r="U26" s="154">
        <v>0</v>
      </c>
      <c r="V26" s="154">
        <v>0</v>
      </c>
      <c r="W26" s="154"/>
      <c r="X26" s="154" t="s">
        <v>131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132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x14ac:dyDescent="0.2">
      <c r="A27" s="151"/>
      <c r="B27" s="152"/>
      <c r="C27" s="241" t="s">
        <v>142</v>
      </c>
      <c r="D27" s="242"/>
      <c r="E27" s="242"/>
      <c r="F27" s="242"/>
      <c r="G27" s="242"/>
      <c r="H27" s="154"/>
      <c r="I27" s="154"/>
      <c r="J27" s="154"/>
      <c r="K27" s="154"/>
      <c r="L27" s="154"/>
      <c r="M27" s="154"/>
      <c r="N27" s="153"/>
      <c r="O27" s="153"/>
      <c r="P27" s="153"/>
      <c r="Q27" s="153"/>
      <c r="R27" s="154"/>
      <c r="S27" s="154"/>
      <c r="T27" s="154"/>
      <c r="U27" s="154"/>
      <c r="V27" s="154"/>
      <c r="W27" s="154"/>
      <c r="X27" s="154"/>
      <c r="Y27" s="148"/>
      <c r="Z27" s="148"/>
      <c r="AA27" s="148"/>
      <c r="AB27" s="148"/>
      <c r="AC27" s="148"/>
      <c r="AD27" s="148"/>
      <c r="AE27" s="148"/>
      <c r="AF27" s="148"/>
      <c r="AG27" s="148" t="s">
        <v>121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77" t="str">
        <f>C27</f>
        <v>Zajištění slovení rybí obsádky k tomu oprávněnou osobou, včetně pořízení protokolu a  oznámení o zaháj. prací uživateli rybářského revíru Předpoklad cca 20jdn x 3000 Kč (cena dle MO ČRS)</v>
      </c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5">
        <v>13</v>
      </c>
      <c r="B28" s="166" t="s">
        <v>133</v>
      </c>
      <c r="C28" s="180" t="s">
        <v>134</v>
      </c>
      <c r="D28" s="167" t="s">
        <v>135</v>
      </c>
      <c r="E28" s="168">
        <v>3</v>
      </c>
      <c r="F28" s="169"/>
      <c r="G28" s="170"/>
      <c r="H28" s="154">
        <v>0</v>
      </c>
      <c r="I28" s="154">
        <v>0</v>
      </c>
      <c r="J28" s="154">
        <v>20000</v>
      </c>
      <c r="K28" s="154">
        <v>60000</v>
      </c>
      <c r="L28" s="154">
        <v>21</v>
      </c>
      <c r="M28" s="154">
        <v>72600</v>
      </c>
      <c r="N28" s="153">
        <v>0</v>
      </c>
      <c r="O28" s="153">
        <v>0</v>
      </c>
      <c r="P28" s="153">
        <v>0</v>
      </c>
      <c r="Q28" s="153">
        <v>0</v>
      </c>
      <c r="R28" s="154"/>
      <c r="S28" s="154" t="s">
        <v>102</v>
      </c>
      <c r="T28" s="154" t="s">
        <v>103</v>
      </c>
      <c r="U28" s="154">
        <v>0</v>
      </c>
      <c r="V28" s="154">
        <v>0</v>
      </c>
      <c r="W28" s="154"/>
      <c r="X28" s="154" t="s">
        <v>98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99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3"/>
      <c r="B29" s="4"/>
      <c r="C29" s="182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78</v>
      </c>
    </row>
    <row r="30" spans="1:60" x14ac:dyDescent="0.2">
      <c r="C30" s="183"/>
      <c r="D30" s="10"/>
      <c r="AG30" t="s">
        <v>136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C24:G24"/>
    <mergeCell ref="C27:G27"/>
    <mergeCell ref="A1:G1"/>
    <mergeCell ref="C2:G2"/>
    <mergeCell ref="C3:G3"/>
    <mergeCell ref="C4:G4"/>
    <mergeCell ref="C19:G19"/>
    <mergeCell ref="C21:G2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3 Pol'!Názvy_tisku</vt:lpstr>
      <vt:lpstr>oadresa</vt:lpstr>
      <vt:lpstr>Stavba!Objednatel</vt:lpstr>
      <vt:lpstr>Stavba!Objekt</vt:lpstr>
      <vt:lpstr>'1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Buďo</dc:creator>
  <cp:lastModifiedBy>Holub</cp:lastModifiedBy>
  <cp:lastPrinted>2019-03-19T12:27:02Z</cp:lastPrinted>
  <dcterms:created xsi:type="dcterms:W3CDTF">2009-04-08T07:15:50Z</dcterms:created>
  <dcterms:modified xsi:type="dcterms:W3CDTF">2024-02-28T08:08:02Z</dcterms:modified>
</cp:coreProperties>
</file>