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65" windowWidth="23265" windowHeight="13185" activeTab="0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'Zadání'!$1:$12</definedName>
  </definedNames>
  <calcPr fullCalcOnLoad="1"/>
</workbook>
</file>

<file path=xl/sharedStrings.xml><?xml version="1.0" encoding="utf-8"?>
<sst xmlns="http://schemas.openxmlformats.org/spreadsheetml/2006/main" count="127" uniqueCount="114">
  <si>
    <t>KRYCÍ LIST ROZPOČTU</t>
  </si>
  <si>
    <t>Název stavby</t>
  </si>
  <si>
    <t>JKSO</t>
  </si>
  <si>
    <t>Název objektu</t>
  </si>
  <si>
    <t>Údržba travnatých porostů</t>
  </si>
  <si>
    <t>EČO</t>
  </si>
  <si>
    <t xml:space="preserve">   </t>
  </si>
  <si>
    <t>Místo</t>
  </si>
  <si>
    <t>IČ</t>
  </si>
  <si>
    <t>DIČ</t>
  </si>
  <si>
    <t>Objednatel</t>
  </si>
  <si>
    <t xml:space="preserve">Povodí Odry, státní podnik   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</si>
  <si>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</si>
  <si>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</si>
  <si>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</si>
  <si>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</si>
  <si>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</si>
  <si>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</si>
  <si>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</si>
  <si>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</si>
  <si>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</si>
  <si>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</si>
  <si>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</si>
  <si>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</si>
  <si>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</si>
  <si>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</si>
  <si>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</si>
  <si>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</si>
  <si>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</si>
  <si>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</si>
  <si>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</si>
  <si>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</si>
  <si>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</si>
  <si>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</si>
  <si>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</si>
  <si>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</si>
  <si>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</si>
  <si>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</si>
  <si>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</si>
  <si>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</si>
  <si>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</si>
  <si>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</si>
  <si>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</si>
  <si>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</si>
  <si>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</si>
  <si>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</si>
  <si>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</si>
  <si>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</si>
  <si>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</si>
  <si>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</si>
  <si>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</si>
  <si>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</si>
  <si>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</si>
  <si>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</si>
  <si>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</si>
  <si>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</si>
  <si>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</si>
  <si>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</si>
  <si>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</si>
  <si>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</si>
  <si>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</si>
  <si>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</si>
  <si>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</si>
  <si>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</si>
  <si>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</si>
  <si>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</si>
  <si>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</si>
  <si>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</si>
  <si>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</si>
  <si>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</si>
  <si>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</si>
  <si>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</si>
  <si>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</si>
  <si>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</si>
  <si>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</si>
  <si>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</si>
  <si>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</si>
  <si>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</si>
  <si>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</si>
  <si>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</si>
  <si>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</si>
  <si>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</si>
  <si>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</si>
  <si>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</si>
  <si>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</si>
  <si>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</si>
  <si>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</si>
  <si>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</si>
  <si>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</si>
  <si>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</si>
  <si>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</si>
  <si>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ZADÁNÍ S VÝKAZEM VÝMĚR</t>
  </si>
  <si>
    <t>Objekt:   Údržba travnatých porostů</t>
  </si>
  <si>
    <t>Objednatel:   Povodí Odry, státní podnik</t>
  </si>
  <si>
    <t xml:space="preserve">Zhotovitel:   </t>
  </si>
  <si>
    <t xml:space="preserve">Zpracoval:   </t>
  </si>
  <si>
    <t xml:space="preserve">Místo:   </t>
  </si>
  <si>
    <t>Č.</t>
  </si>
  <si>
    <t>Popis</t>
  </si>
  <si>
    <t>MJ</t>
  </si>
  <si>
    <t>Množství celkem</t>
  </si>
  <si>
    <t>Jednotková cena zadání</t>
  </si>
  <si>
    <t>Celková cena zadání</t>
  </si>
  <si>
    <t xml:space="preserve">Práce a dodávky HSV   </t>
  </si>
  <si>
    <t xml:space="preserve">Zemní práce   </t>
  </si>
  <si>
    <t>m2</t>
  </si>
  <si>
    <t xml:space="preserve">Celkem   </t>
  </si>
  <si>
    <t xml:space="preserve">Datum:   </t>
  </si>
  <si>
    <t>Kosení divokého porostu hustého</t>
  </si>
  <si>
    <t>m3</t>
  </si>
  <si>
    <t>shrabání a uložení pokoseného porostu na hromady do 30 m</t>
  </si>
  <si>
    <t>VT Lutyňka, km 0,810-9,100, údržba travnatých porostů</t>
  </si>
  <si>
    <t>Stavba: VT Lutyňka, km 0,810-9,100, údržba travnatých porostů</t>
  </si>
  <si>
    <t>odstranění naplavenin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</si>
</sst>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0.00%;\-0.00%"/>
    <numFmt numFmtId="168" formatCode="###0.0;\-###0.0"/>
    <numFmt numFmtId="169" formatCode="#,##0.000;\-#,##0.000"/>
    <numFmt numFmtId="170" formatCode="#,##0.0;\-#,##0.0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top" wrapText="1"/>
      <protection/>
    </xf>
    <xf numFmtId="169" fontId="17" fillId="0" borderId="0" xfId="0" applyNumberFormat="1" applyFont="1" applyAlignment="1">
      <alignment horizontal="right" vertical="top"/>
    </xf>
    <xf numFmtId="39" fontId="16" fillId="0" borderId="0" xfId="0" applyNumberFormat="1" applyFont="1" applyAlignment="1" applyProtection="1">
      <alignment horizontal="right" vertical="top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>
      <alignment horizontal="center" vertical="center" wrapText="1"/>
    </xf>
    <xf numFmtId="0" fontId="18" fillId="33" borderId="64" xfId="0" applyFont="1" applyFill="1" applyBorder="1" applyAlignment="1">
      <alignment horizontal="center" vertical="center" wrapText="1"/>
    </xf>
    <xf numFmtId="3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5" fillId="0" borderId="64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/>
    </xf>
    <xf numFmtId="37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5" fillId="0" borderId="58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left" vertical="center"/>
      <protection/>
    </xf>
    <xf numFmtId="39" fontId="12" fillId="0" borderId="40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Alignment="1" applyProtection="1">
      <alignment horizontal="right"/>
      <protection/>
    </xf>
    <xf numFmtId="39" fontId="20" fillId="0" borderId="0" xfId="0" applyNumberFormat="1" applyFont="1" applyAlignment="1" applyProtection="1">
      <alignment horizontal="right"/>
      <protection/>
    </xf>
    <xf numFmtId="39" fontId="5" fillId="0" borderId="64" xfId="0" applyNumberFormat="1" applyFont="1" applyBorder="1" applyAlignment="1" applyProtection="1">
      <alignment horizontal="right"/>
      <protection/>
    </xf>
    <xf numFmtId="39" fontId="21" fillId="0" borderId="0" xfId="0" applyNumberFormat="1" applyFont="1" applyAlignment="1" applyProtection="1">
      <alignment horizontal="right"/>
      <protection/>
    </xf>
    <xf numFmtId="39" fontId="5" fillId="34" borderId="64" xfId="0" applyNumberFormat="1" applyFont="1" applyFill="1" applyBorder="1" applyAlignment="1">
      <alignment horizontal="right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22" sqref="I2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66015625" style="2" customWidth="1"/>
    <col min="4" max="4" width="11" style="2" customWidth="1"/>
    <col min="5" max="5" width="15.66015625" style="2" customWidth="1"/>
    <col min="6" max="6" width="0.4921875" style="2" customWidth="1"/>
    <col min="7" max="7" width="3.16015625" style="2" customWidth="1"/>
    <col min="8" max="8" width="3" style="2" customWidth="1"/>
    <col min="9" max="9" width="12.160156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660156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83" t="s">
        <v>111</v>
      </c>
      <c r="F5" s="184"/>
      <c r="G5" s="184"/>
      <c r="H5" s="184"/>
      <c r="I5" s="184"/>
      <c r="J5" s="184"/>
      <c r="K5" s="184"/>
      <c r="L5" s="185"/>
      <c r="M5" s="17"/>
      <c r="N5" s="17"/>
      <c r="O5" s="198" t="s">
        <v>2</v>
      </c>
      <c r="P5" s="198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186" t="s">
        <v>4</v>
      </c>
      <c r="F6" s="187"/>
      <c r="G6" s="187"/>
      <c r="H6" s="187"/>
      <c r="I6" s="187"/>
      <c r="J6" s="187"/>
      <c r="K6" s="187"/>
      <c r="L6" s="188"/>
      <c r="M6" s="17"/>
      <c r="N6" s="17"/>
      <c r="O6" s="198" t="s">
        <v>5</v>
      </c>
      <c r="P6" s="198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89" t="s">
        <v>6</v>
      </c>
      <c r="F7" s="190"/>
      <c r="G7" s="190"/>
      <c r="H7" s="190"/>
      <c r="I7" s="190"/>
      <c r="J7" s="190"/>
      <c r="K7" s="190"/>
      <c r="L7" s="191"/>
      <c r="M7" s="17"/>
      <c r="N7" s="17"/>
      <c r="O7" s="198" t="s">
        <v>7</v>
      </c>
      <c r="P7" s="198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8" t="s">
        <v>8</v>
      </c>
      <c r="P8" s="198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192" t="s">
        <v>11</v>
      </c>
      <c r="F9" s="193"/>
      <c r="G9" s="193"/>
      <c r="H9" s="193"/>
      <c r="I9" s="193"/>
      <c r="J9" s="193"/>
      <c r="K9" s="193"/>
      <c r="L9" s="194"/>
      <c r="M9" s="17"/>
      <c r="N9" s="17"/>
      <c r="O9" s="179"/>
      <c r="P9" s="180"/>
      <c r="Q9" s="24"/>
      <c r="R9" s="25"/>
      <c r="S9" s="20"/>
    </row>
    <row r="10" spans="1:19" s="2" customFormat="1" ht="24.75" customHeight="1">
      <c r="A10" s="16"/>
      <c r="B10" s="17" t="s">
        <v>12</v>
      </c>
      <c r="C10" s="17"/>
      <c r="D10" s="17"/>
      <c r="E10" s="195" t="s">
        <v>6</v>
      </c>
      <c r="F10" s="196"/>
      <c r="G10" s="196"/>
      <c r="H10" s="196"/>
      <c r="I10" s="196"/>
      <c r="J10" s="196"/>
      <c r="K10" s="196"/>
      <c r="L10" s="197"/>
      <c r="M10" s="17"/>
      <c r="N10" s="17"/>
      <c r="O10" s="179"/>
      <c r="P10" s="180"/>
      <c r="Q10" s="24"/>
      <c r="R10" s="25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195" t="s">
        <v>6</v>
      </c>
      <c r="F11" s="196"/>
      <c r="G11" s="196"/>
      <c r="H11" s="196"/>
      <c r="I11" s="196"/>
      <c r="J11" s="196"/>
      <c r="K11" s="196"/>
      <c r="L11" s="197"/>
      <c r="M11" s="17"/>
      <c r="N11" s="17"/>
      <c r="O11" s="179"/>
      <c r="P11" s="180"/>
      <c r="Q11" s="24"/>
      <c r="R11" s="25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201"/>
      <c r="F12" s="202"/>
      <c r="G12" s="202"/>
      <c r="H12" s="202"/>
      <c r="I12" s="202"/>
      <c r="J12" s="202"/>
      <c r="K12" s="202"/>
      <c r="L12" s="203"/>
      <c r="M12" s="17"/>
      <c r="N12" s="17"/>
      <c r="O12" s="181"/>
      <c r="P12" s="182"/>
      <c r="Q12" s="181"/>
      <c r="R12" s="182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15</v>
      </c>
      <c r="F14" s="17"/>
      <c r="G14" s="17"/>
      <c r="H14" s="17"/>
      <c r="I14" s="31" t="s">
        <v>16</v>
      </c>
      <c r="J14" s="17"/>
      <c r="K14" s="17"/>
      <c r="L14" s="17"/>
      <c r="M14" s="17"/>
      <c r="N14" s="17"/>
      <c r="O14" s="198" t="s">
        <v>17</v>
      </c>
      <c r="P14" s="198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198" t="s">
        <v>18</v>
      </c>
      <c r="P15" s="198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20</v>
      </c>
      <c r="B18" s="43"/>
      <c r="C18" s="43"/>
      <c r="D18" s="44"/>
      <c r="E18" s="45" t="s">
        <v>21</v>
      </c>
      <c r="F18" s="44"/>
      <c r="G18" s="45" t="s">
        <v>22</v>
      </c>
      <c r="H18" s="43"/>
      <c r="I18" s="44"/>
      <c r="J18" s="45" t="s">
        <v>23</v>
      </c>
      <c r="K18" s="43"/>
      <c r="L18" s="45" t="s">
        <v>24</v>
      </c>
      <c r="M18" s="43"/>
      <c r="N18" s="43"/>
      <c r="O18" s="43"/>
      <c r="P18" s="44"/>
      <c r="Q18" s="45" t="s">
        <v>25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26</v>
      </c>
      <c r="F20" s="39"/>
      <c r="G20" s="39"/>
      <c r="H20" s="39"/>
      <c r="I20" s="39"/>
      <c r="J20" s="57" t="s">
        <v>27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28</v>
      </c>
      <c r="B21" s="59"/>
      <c r="C21" s="60" t="s">
        <v>29</v>
      </c>
      <c r="D21" s="61"/>
      <c r="E21" s="61"/>
      <c r="F21" s="62"/>
      <c r="G21" s="58" t="s">
        <v>30</v>
      </c>
      <c r="H21" s="63"/>
      <c r="I21" s="60" t="s">
        <v>31</v>
      </c>
      <c r="J21" s="61"/>
      <c r="K21" s="61"/>
      <c r="L21" s="58" t="s">
        <v>32</v>
      </c>
      <c r="M21" s="63"/>
      <c r="N21" s="60" t="s">
        <v>33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34</v>
      </c>
      <c r="B22" s="66" t="s">
        <v>35</v>
      </c>
      <c r="C22" s="67"/>
      <c r="D22" s="68" t="s">
        <v>36</v>
      </c>
      <c r="E22" s="69">
        <f>Zadání!F18</f>
        <v>0</v>
      </c>
      <c r="F22" s="70"/>
      <c r="G22" s="65" t="s">
        <v>37</v>
      </c>
      <c r="H22" s="71" t="s">
        <v>38</v>
      </c>
      <c r="I22" s="72"/>
      <c r="J22" s="73">
        <v>0</v>
      </c>
      <c r="K22" s="74"/>
      <c r="L22" s="65" t="s">
        <v>39</v>
      </c>
      <c r="M22" s="75" t="s">
        <v>40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41</v>
      </c>
      <c r="B23" s="78"/>
      <c r="C23" s="79"/>
      <c r="D23" s="68" t="s">
        <v>42</v>
      </c>
      <c r="E23" s="69">
        <v>0</v>
      </c>
      <c r="F23" s="70"/>
      <c r="G23" s="65" t="s">
        <v>43</v>
      </c>
      <c r="H23" s="17" t="s">
        <v>44</v>
      </c>
      <c r="I23" s="72"/>
      <c r="J23" s="73">
        <v>0</v>
      </c>
      <c r="K23" s="74"/>
      <c r="L23" s="65" t="s">
        <v>45</v>
      </c>
      <c r="M23" s="75" t="s">
        <v>46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47</v>
      </c>
      <c r="B24" s="66" t="s">
        <v>48</v>
      </c>
      <c r="C24" s="67"/>
      <c r="D24" s="68" t="s">
        <v>36</v>
      </c>
      <c r="E24" s="69">
        <v>0</v>
      </c>
      <c r="F24" s="70"/>
      <c r="G24" s="65" t="s">
        <v>49</v>
      </c>
      <c r="H24" s="71" t="s">
        <v>50</v>
      </c>
      <c r="I24" s="72"/>
      <c r="J24" s="73">
        <v>0</v>
      </c>
      <c r="K24" s="74"/>
      <c r="L24" s="65" t="s">
        <v>51</v>
      </c>
      <c r="M24" s="75" t="s">
        <v>52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53</v>
      </c>
      <c r="B25" s="78"/>
      <c r="C25" s="79"/>
      <c r="D25" s="68" t="s">
        <v>42</v>
      </c>
      <c r="E25" s="69">
        <v>0</v>
      </c>
      <c r="F25" s="70"/>
      <c r="G25" s="65" t="s">
        <v>54</v>
      </c>
      <c r="H25" s="71"/>
      <c r="I25" s="72"/>
      <c r="J25" s="73">
        <v>0</v>
      </c>
      <c r="K25" s="74"/>
      <c r="L25" s="65" t="s">
        <v>55</v>
      </c>
      <c r="M25" s="75" t="s">
        <v>56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57</v>
      </c>
      <c r="B26" s="66" t="s">
        <v>58</v>
      </c>
      <c r="C26" s="67"/>
      <c r="D26" s="68" t="s">
        <v>36</v>
      </c>
      <c r="E26" s="69">
        <v>0</v>
      </c>
      <c r="F26" s="70"/>
      <c r="G26" s="80"/>
      <c r="H26" s="76"/>
      <c r="I26" s="72"/>
      <c r="J26" s="81"/>
      <c r="K26" s="74"/>
      <c r="L26" s="65" t="s">
        <v>59</v>
      </c>
      <c r="M26" s="75" t="s">
        <v>60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61</v>
      </c>
      <c r="B27" s="78"/>
      <c r="C27" s="79"/>
      <c r="D27" s="68" t="s">
        <v>42</v>
      </c>
      <c r="E27" s="69">
        <v>0</v>
      </c>
      <c r="F27" s="70"/>
      <c r="G27" s="80"/>
      <c r="H27" s="76"/>
      <c r="I27" s="72"/>
      <c r="J27" s="81"/>
      <c r="K27" s="74"/>
      <c r="L27" s="65" t="s">
        <v>62</v>
      </c>
      <c r="M27" s="71" t="s">
        <v>63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64</v>
      </c>
      <c r="B28" s="82" t="s">
        <v>65</v>
      </c>
      <c r="C28" s="76"/>
      <c r="D28" s="72"/>
      <c r="E28" s="83">
        <f>SUM(E22:E27)</f>
        <v>0</v>
      </c>
      <c r="F28" s="41"/>
      <c r="G28" s="65" t="s">
        <v>66</v>
      </c>
      <c r="H28" s="82" t="s">
        <v>67</v>
      </c>
      <c r="I28" s="72"/>
      <c r="J28" s="84"/>
      <c r="K28" s="85"/>
      <c r="L28" s="65" t="s">
        <v>68</v>
      </c>
      <c r="M28" s="82" t="s">
        <v>69</v>
      </c>
      <c r="N28" s="76"/>
      <c r="O28" s="76"/>
      <c r="P28" s="76"/>
      <c r="Q28" s="72"/>
      <c r="R28" s="83">
        <v>0</v>
      </c>
      <c r="S28" s="41"/>
    </row>
    <row r="29" spans="1:19" s="2" customFormat="1" ht="19.5" customHeight="1">
      <c r="A29" s="86" t="s">
        <v>70</v>
      </c>
      <c r="B29" s="87" t="s">
        <v>71</v>
      </c>
      <c r="C29" s="88"/>
      <c r="D29" s="89"/>
      <c r="E29" s="90">
        <v>0</v>
      </c>
      <c r="F29" s="91"/>
      <c r="G29" s="86" t="s">
        <v>72</v>
      </c>
      <c r="H29" s="87" t="s">
        <v>73</v>
      </c>
      <c r="I29" s="89"/>
      <c r="J29" s="92">
        <v>0</v>
      </c>
      <c r="K29" s="93"/>
      <c r="L29" s="86" t="s">
        <v>74</v>
      </c>
      <c r="M29" s="87" t="s">
        <v>75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76</v>
      </c>
      <c r="D30" s="97"/>
      <c r="E30" s="97"/>
      <c r="F30" s="97"/>
      <c r="G30" s="97"/>
      <c r="H30" s="97"/>
      <c r="I30" s="97"/>
      <c r="J30" s="97"/>
      <c r="K30" s="97"/>
      <c r="L30" s="58" t="s">
        <v>77</v>
      </c>
      <c r="M30" s="98"/>
      <c r="N30" s="61" t="s">
        <v>78</v>
      </c>
      <c r="O30" s="99"/>
      <c r="P30" s="99"/>
      <c r="Q30" s="99"/>
      <c r="R30" s="100">
        <f>E28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79</v>
      </c>
      <c r="N31" s="104"/>
      <c r="O31" s="105" t="s">
        <v>80</v>
      </c>
      <c r="P31" s="104"/>
      <c r="Q31" s="105" t="s">
        <v>81</v>
      </c>
      <c r="R31" s="105" t="s">
        <v>82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83</v>
      </c>
      <c r="N32" s="110"/>
      <c r="O32" s="111">
        <v>15</v>
      </c>
      <c r="P32" s="199">
        <v>0</v>
      </c>
      <c r="Q32" s="199"/>
      <c r="R32" s="112"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84</v>
      </c>
      <c r="N33" s="115"/>
      <c r="O33" s="116">
        <v>21</v>
      </c>
      <c r="P33" s="200">
        <f>R30</f>
        <v>0</v>
      </c>
      <c r="Q33" s="200"/>
      <c r="R33" s="170">
        <f>P33*0.21</f>
        <v>0</v>
      </c>
      <c r="S33" s="117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85</v>
      </c>
      <c r="N34" s="120"/>
      <c r="O34" s="121"/>
      <c r="P34" s="171"/>
      <c r="Q34" s="172"/>
      <c r="R34" s="173">
        <f>R33+R30</f>
        <v>0</v>
      </c>
      <c r="S34" s="122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3" t="s">
        <v>86</v>
      </c>
      <c r="M35" s="124"/>
      <c r="N35" s="125" t="s">
        <v>87</v>
      </c>
      <c r="O35" s="126"/>
      <c r="P35" s="124"/>
      <c r="Q35" s="124"/>
      <c r="R35" s="124"/>
      <c r="S35" s="127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28"/>
      <c r="M36" s="129" t="s">
        <v>88</v>
      </c>
      <c r="N36" s="130"/>
      <c r="O36" s="130"/>
      <c r="P36" s="130"/>
      <c r="Q36" s="130"/>
      <c r="R36" s="131">
        <v>0</v>
      </c>
      <c r="S36" s="132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28"/>
      <c r="M37" s="129" t="s">
        <v>89</v>
      </c>
      <c r="N37" s="130"/>
      <c r="O37" s="130"/>
      <c r="P37" s="130"/>
      <c r="Q37" s="130"/>
      <c r="R37" s="131">
        <v>0</v>
      </c>
      <c r="S37" s="132"/>
    </row>
    <row r="38" spans="1:19" s="2" customFormat="1" ht="14.2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136" t="s">
        <v>90</v>
      </c>
      <c r="N38" s="137"/>
      <c r="O38" s="137"/>
      <c r="P38" s="137"/>
      <c r="Q38" s="137"/>
      <c r="R38" s="138">
        <v>0</v>
      </c>
      <c r="S38" s="139"/>
    </row>
  </sheetData>
  <sheetProtection/>
  <mergeCells count="20"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="120" zoomScaleNormal="120" zoomScalePageLayoutView="0" workbookViewId="0" topLeftCell="A1">
      <pane ySplit="12" topLeftCell="A13" activePane="bottomLeft" state="frozen"/>
      <selection pane="topLeft" activeCell="A1" sqref="A1"/>
      <selection pane="bottomLeft" activeCell="A2" sqref="A2"/>
    </sheetView>
  </sheetViews>
  <sheetFormatPr defaultColWidth="10.5" defaultRowHeight="12" customHeight="1"/>
  <cols>
    <col min="1" max="1" width="6.66015625" style="166" customWidth="1"/>
    <col min="2" max="2" width="62" style="167" customWidth="1"/>
    <col min="3" max="3" width="5.5" style="167" customWidth="1"/>
    <col min="4" max="4" width="13.16015625" style="168" customWidth="1"/>
    <col min="5" max="5" width="17.66015625" style="169" customWidth="1"/>
    <col min="6" max="6" width="21.16015625" style="169" customWidth="1"/>
    <col min="7" max="16384" width="10.5" style="1" customWidth="1"/>
  </cols>
  <sheetData>
    <row r="1" spans="1:6" s="2" customFormat="1" ht="27.75" customHeight="1">
      <c r="A1" s="204" t="s">
        <v>91</v>
      </c>
      <c r="B1" s="204"/>
      <c r="C1" s="204"/>
      <c r="D1" s="205"/>
      <c r="E1" s="204"/>
      <c r="F1" s="204"/>
    </row>
    <row r="2" spans="1:6" s="2" customFormat="1" ht="12.75" customHeight="1">
      <c r="A2" s="140" t="s">
        <v>112</v>
      </c>
      <c r="B2" s="140"/>
      <c r="C2" s="140"/>
      <c r="D2" s="141"/>
      <c r="E2" s="140"/>
      <c r="F2" s="140"/>
    </row>
    <row r="3" spans="1:6" s="2" customFormat="1" ht="12.75" customHeight="1">
      <c r="A3" s="140" t="s">
        <v>92</v>
      </c>
      <c r="B3" s="140"/>
      <c r="C3" s="140"/>
      <c r="D3" s="141"/>
      <c r="E3" s="140"/>
      <c r="F3" s="140"/>
    </row>
    <row r="4" spans="1:6" s="2" customFormat="1" ht="13.5" customHeight="1">
      <c r="A4" s="142"/>
      <c r="B4" s="140"/>
      <c r="C4" s="140"/>
      <c r="D4" s="141"/>
      <c r="E4" s="140"/>
      <c r="F4" s="140"/>
    </row>
    <row r="5" spans="1:6" s="2" customFormat="1" ht="6.75" customHeight="1">
      <c r="A5" s="143"/>
      <c r="B5" s="143"/>
      <c r="C5" s="143"/>
      <c r="D5" s="1"/>
      <c r="E5" s="144"/>
      <c r="F5" s="143"/>
    </row>
    <row r="6" spans="1:6" s="2" customFormat="1" ht="12.75" customHeight="1">
      <c r="A6" s="145" t="s">
        <v>93</v>
      </c>
      <c r="B6" s="146"/>
      <c r="C6" s="146"/>
      <c r="D6" s="147"/>
      <c r="E6" s="148"/>
      <c r="F6" s="148"/>
    </row>
    <row r="7" spans="1:6" s="2" customFormat="1" ht="12.75" customHeight="1">
      <c r="A7" s="145" t="s">
        <v>94</v>
      </c>
      <c r="B7" s="146"/>
      <c r="C7" s="146"/>
      <c r="D7" s="147"/>
      <c r="E7" s="145" t="s">
        <v>95</v>
      </c>
      <c r="F7" s="148"/>
    </row>
    <row r="8" spans="1:6" s="2" customFormat="1" ht="12.75" customHeight="1">
      <c r="A8" s="145" t="s">
        <v>96</v>
      </c>
      <c r="B8" s="146"/>
      <c r="C8" s="146"/>
      <c r="D8" s="147"/>
      <c r="E8" s="145" t="s">
        <v>107</v>
      </c>
      <c r="F8" s="148"/>
    </row>
    <row r="9" spans="1:6" s="2" customFormat="1" ht="6" customHeight="1">
      <c r="A9" s="144"/>
      <c r="B9" s="144"/>
      <c r="C9" s="144"/>
      <c r="D9" s="1"/>
      <c r="E9" s="144"/>
      <c r="F9" s="144"/>
    </row>
    <row r="10" spans="1:6" s="2" customFormat="1" ht="24" customHeight="1">
      <c r="A10" s="149" t="s">
        <v>97</v>
      </c>
      <c r="B10" s="149" t="s">
        <v>98</v>
      </c>
      <c r="C10" s="149" t="s">
        <v>99</v>
      </c>
      <c r="D10" s="150" t="s">
        <v>100</v>
      </c>
      <c r="E10" s="149" t="s">
        <v>101</v>
      </c>
      <c r="F10" s="149" t="s">
        <v>102</v>
      </c>
    </row>
    <row r="11" spans="1:6" s="2" customFormat="1" ht="12.75" customHeight="1" hidden="1">
      <c r="A11" s="149" t="s">
        <v>34</v>
      </c>
      <c r="B11" s="149" t="s">
        <v>53</v>
      </c>
      <c r="C11" s="149" t="s">
        <v>57</v>
      </c>
      <c r="D11" s="151" t="s">
        <v>61</v>
      </c>
      <c r="E11" s="149" t="s">
        <v>64</v>
      </c>
      <c r="F11" s="149" t="s">
        <v>37</v>
      </c>
    </row>
    <row r="12" spans="1:6" s="2" customFormat="1" ht="4.5" customHeight="1">
      <c r="A12" s="144"/>
      <c r="B12" s="144"/>
      <c r="C12" s="144"/>
      <c r="D12" s="1"/>
      <c r="E12" s="144"/>
      <c r="F12" s="144"/>
    </row>
    <row r="13" spans="1:6" s="2" customFormat="1" ht="30.75" customHeight="1">
      <c r="A13" s="152"/>
      <c r="B13" s="153" t="s">
        <v>103</v>
      </c>
      <c r="C13" s="153"/>
      <c r="D13" s="154"/>
      <c r="E13" s="155"/>
      <c r="F13" s="174">
        <f>F14</f>
        <v>0</v>
      </c>
    </row>
    <row r="14" spans="1:6" s="2" customFormat="1" ht="28.5" customHeight="1">
      <c r="A14" s="156"/>
      <c r="B14" s="157" t="s">
        <v>104</v>
      </c>
      <c r="C14" s="157"/>
      <c r="D14" s="158"/>
      <c r="E14" s="159"/>
      <c r="F14" s="175">
        <f>SUM(F15:F17)</f>
        <v>0</v>
      </c>
    </row>
    <row r="15" spans="1:6" s="2" customFormat="1" ht="16.5" customHeight="1">
      <c r="A15" s="160">
        <v>1</v>
      </c>
      <c r="B15" s="161" t="s">
        <v>108</v>
      </c>
      <c r="C15" s="161" t="s">
        <v>105</v>
      </c>
      <c r="D15" s="160">
        <v>182000</v>
      </c>
      <c r="E15" s="178">
        <v>0</v>
      </c>
      <c r="F15" s="176">
        <f>D15*E15</f>
        <v>0</v>
      </c>
    </row>
    <row r="16" spans="1:6" s="2" customFormat="1" ht="15" customHeight="1">
      <c r="A16" s="160">
        <v>2</v>
      </c>
      <c r="B16" s="161" t="s">
        <v>110</v>
      </c>
      <c r="C16" s="161" t="s">
        <v>105</v>
      </c>
      <c r="D16" s="160">
        <v>91000</v>
      </c>
      <c r="E16" s="178">
        <v>0</v>
      </c>
      <c r="F16" s="176">
        <f>D16*E16</f>
        <v>0</v>
      </c>
    </row>
    <row r="17" spans="1:6" s="2" customFormat="1" ht="16.5" customHeight="1">
      <c r="A17" s="160">
        <v>3</v>
      </c>
      <c r="B17" s="161" t="s">
        <v>113</v>
      </c>
      <c r="C17" s="161" t="s">
        <v>109</v>
      </c>
      <c r="D17" s="160">
        <v>50</v>
      </c>
      <c r="E17" s="178">
        <v>0</v>
      </c>
      <c r="F17" s="176">
        <f>D17*E17</f>
        <v>0</v>
      </c>
    </row>
    <row r="18" spans="1:6" s="2" customFormat="1" ht="30.75" customHeight="1">
      <c r="A18" s="162"/>
      <c r="B18" s="163" t="s">
        <v>106</v>
      </c>
      <c r="C18" s="163"/>
      <c r="D18" s="164"/>
      <c r="E18" s="165"/>
      <c r="F18" s="177">
        <f>SUM(F15:F17)</f>
        <v>0</v>
      </c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Banot</dc:creator>
  <cp:keywords/>
  <dc:description/>
  <cp:lastModifiedBy>Magnusek</cp:lastModifiedBy>
  <dcterms:created xsi:type="dcterms:W3CDTF">2017-05-09T11:03:26Z</dcterms:created>
  <dcterms:modified xsi:type="dcterms:W3CDTF">2024-03-19T10:44:23Z</dcterms:modified>
  <cp:category/>
  <cp:version/>
  <cp:contentType/>
  <cp:contentStatus/>
</cp:coreProperties>
</file>