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231"/>
  <workbookPr defaultThemeVersion="124226"/>
  <bookViews>
    <workbookView xWindow="65416" yWindow="65416" windowWidth="29040" windowHeight="15840" activeTab="0"/>
  </bookViews>
  <sheets>
    <sheet name="Jezdecké oděvy a potřeby" sheetId="1" r:id="rId1"/>
  </sheets>
  <definedNames>
    <definedName name="_xlnm.Print_Titles" localSheetId="0">'Jezdecké oděvy a potřeby'!$7:$8</definedName>
  </definedNames>
  <calcPr calcId="191029"/>
</workbook>
</file>

<file path=xl/sharedStrings.xml><?xml version="1.0" encoding="utf-8"?>
<sst xmlns="http://schemas.openxmlformats.org/spreadsheetml/2006/main" count="131" uniqueCount="73">
  <si>
    <t>Název - specifikace</t>
  </si>
  <si>
    <t>Velikost</t>
  </si>
  <si>
    <t>Slatiňany</t>
  </si>
  <si>
    <t>Kladruby
nad Labem</t>
  </si>
  <si>
    <t>Cena celkem</t>
  </si>
  <si>
    <t>bez DPH</t>
  </si>
  <si>
    <t>vč. DPH</t>
  </si>
  <si>
    <t xml:space="preserve">DPH 21% </t>
  </si>
  <si>
    <t>č.</t>
  </si>
  <si>
    <t>celkem</t>
  </si>
  <si>
    <t>Množství (ks)</t>
  </si>
  <si>
    <t>Ano</t>
  </si>
  <si>
    <t>Předložení vzorku - kritérium technické kvalifikace</t>
  </si>
  <si>
    <t>Ne</t>
  </si>
  <si>
    <t>Předložení vzorku - kritérium hodnocení kvality</t>
  </si>
  <si>
    <t>Velikost vzorku*</t>
  </si>
  <si>
    <t>Je požadována vysoká  kvalita zboží! Zboží je určeno pro profesionální jezdce a reprezentativní účely!</t>
  </si>
  <si>
    <t>Podrobná specifikace předmětu plnění (Ceník)</t>
  </si>
  <si>
    <t>Výrobce, obchodní označení</t>
  </si>
  <si>
    <t>Bližší specifikace položky</t>
  </si>
  <si>
    <t>-</t>
  </si>
  <si>
    <t>Podmínka - možná výměna zboží za vhodnější velikost</t>
  </si>
  <si>
    <t>Cena za ks
(bez DPH)</t>
  </si>
  <si>
    <t>uni</t>
  </si>
  <si>
    <r>
      <t xml:space="preserve">
Perka kožená na zip se šněrováním
</t>
    </r>
    <r>
      <rPr>
        <sz val="10"/>
        <rFont val="Verdana"/>
        <family val="2"/>
      </rPr>
      <t>se zipem vzadu</t>
    </r>
    <r>
      <rPr>
        <b/>
        <sz val="10"/>
        <rFont val="Verdana"/>
        <family val="2"/>
      </rPr>
      <t xml:space="preserve">
</t>
    </r>
    <r>
      <rPr>
        <sz val="10"/>
        <rFont val="Verdana"/>
        <family val="2"/>
      </rPr>
      <t>gumová podrážka, podrážka je přilepená a přišitá</t>
    </r>
    <r>
      <rPr>
        <b/>
        <sz val="10"/>
        <rFont val="Verdana"/>
        <family val="2"/>
      </rPr>
      <t xml:space="preserve">
</t>
    </r>
  </si>
  <si>
    <r>
      <t xml:space="preserve">
Jezdecká bunda UNISEX zimní
</t>
    </r>
    <r>
      <rPr>
        <sz val="10"/>
        <rFont val="Verdana"/>
        <family val="2"/>
      </rPr>
      <t>Bunda Kingsland Classic Uni prošívaná</t>
    </r>
    <r>
      <rPr>
        <b/>
        <sz val="10"/>
        <rFont val="Verdana"/>
        <family val="2"/>
      </rPr>
      <t xml:space="preserve">
</t>
    </r>
    <r>
      <rPr>
        <sz val="10"/>
        <rFont val="Verdana"/>
        <family val="2"/>
      </rPr>
      <t>tmavěmodrá barva</t>
    </r>
    <r>
      <rPr>
        <b/>
        <sz val="10"/>
        <rFont val="Verdana"/>
        <family val="2"/>
      </rPr>
      <t xml:space="preserve">
</t>
    </r>
  </si>
  <si>
    <t>výběr min. ze 6 velikostí</t>
  </si>
  <si>
    <r>
      <t xml:space="preserve">
Jezdecká vesta UNISEX jaro / léto
</t>
    </r>
    <r>
      <rPr>
        <sz val="10"/>
        <rFont val="Verdana"/>
        <family val="2"/>
      </rPr>
      <t>Vesta Kingsland Dennis unisex
tmavěmodrá barva</t>
    </r>
    <r>
      <rPr>
        <b/>
        <sz val="10"/>
        <rFont val="Verdana"/>
        <family val="2"/>
      </rPr>
      <t xml:space="preserve">
</t>
    </r>
  </si>
  <si>
    <r>
      <t xml:space="preserve">
Čepice pod helmu 
</t>
    </r>
    <r>
      <rPr>
        <sz val="10"/>
        <color theme="1"/>
        <rFont val="Verdana"/>
        <family val="2"/>
      </rPr>
      <t xml:space="preserve">Tenká čepice pod jezdeckou helmu, na obvodu hlavy (přes uši a čelo) materiál, který neprofoukne. Univerzální velikost.
Barva: tmavé odstíny šedivé, hnědé, modré, černá; či jejich kombinace
</t>
    </r>
  </si>
  <si>
    <r>
      <t xml:space="preserve">
Perka zimní
</t>
    </r>
    <r>
      <rPr>
        <sz val="10"/>
        <rFont val="Verdana"/>
        <family val="2"/>
      </rPr>
      <t>kožená, pravý beránkem, se šněrováním (bez zipu)</t>
    </r>
    <r>
      <rPr>
        <b/>
        <sz val="10"/>
        <rFont val="Verdana"/>
        <family val="2"/>
      </rPr>
      <t xml:space="preserve">
</t>
    </r>
    <r>
      <rPr>
        <sz val="10"/>
        <rFont val="Verdana"/>
        <family val="2"/>
      </rPr>
      <t xml:space="preserve">gumová podrážka
podrážka je </t>
    </r>
    <r>
      <rPr>
        <b/>
        <u val="single"/>
        <sz val="10"/>
        <rFont val="Verdana"/>
        <family val="2"/>
      </rPr>
      <t>přilepená a přišitá</t>
    </r>
    <r>
      <rPr>
        <b/>
        <sz val="10"/>
        <rFont val="Verdana"/>
        <family val="2"/>
      </rPr>
      <t xml:space="preserve">
</t>
    </r>
  </si>
  <si>
    <t>min. 6 až 8</t>
  </si>
  <si>
    <r>
      <t xml:space="preserve">
Vozatajské rukavice
</t>
    </r>
    <r>
      <rPr>
        <sz val="10"/>
        <rFont val="Verdana"/>
        <family val="2"/>
      </rPr>
      <t>určeny výhradně pro vozataje</t>
    </r>
    <r>
      <rPr>
        <b/>
        <sz val="10"/>
        <rFont val="Verdana"/>
        <family val="2"/>
      </rPr>
      <t xml:space="preserve">
</t>
    </r>
    <r>
      <rPr>
        <sz val="10"/>
        <rFont val="Verdana"/>
        <family val="2"/>
      </rPr>
      <t xml:space="preserve">pratelný materiál, nikoli kožené
Barva: tmavé odstíny šedivé, hnědé, modré, černá; či jejich kombinace
</t>
    </r>
  </si>
  <si>
    <r>
      <t xml:space="preserve">
Lonžovací bič
</t>
    </r>
    <r>
      <rPr>
        <sz val="10"/>
        <rFont val="Verdana"/>
        <family val="2"/>
      </rPr>
      <t xml:space="preserve">černý, ne skládací
</t>
    </r>
  </si>
  <si>
    <r>
      <t xml:space="preserve">
Jezdecké termoboty vysoké </t>
    </r>
    <r>
      <rPr>
        <sz val="10"/>
        <rFont val="Verdana"/>
        <family val="2"/>
      </rPr>
      <t xml:space="preserve">(zimní)
kožené, termovrstva z pravého beránka, v podrážce vložená izolační hliníková vrstva
</t>
    </r>
  </si>
  <si>
    <r>
      <t xml:space="preserve">
Drezurní tušírka bez poutka
</t>
    </r>
    <r>
      <rPr>
        <sz val="10"/>
        <color theme="1"/>
        <rFont val="Verdana"/>
        <family val="2"/>
      </rPr>
      <t>černá barva.</t>
    </r>
    <r>
      <rPr>
        <b/>
        <sz val="10"/>
        <color theme="1"/>
        <rFont val="Verdana"/>
        <family val="2"/>
      </rPr>
      <t xml:space="preserve">
</t>
    </r>
  </si>
  <si>
    <t>38, 40</t>
  </si>
  <si>
    <t>56, 57, 58, 59</t>
  </si>
  <si>
    <t xml:space="preserve">39, 39, 42, 44 </t>
  </si>
  <si>
    <t>48, 48</t>
  </si>
  <si>
    <t>L, XL</t>
  </si>
  <si>
    <t>39, 40, 42, 45</t>
  </si>
  <si>
    <t>6 a 8</t>
  </si>
  <si>
    <t>Požaduje-li zadavatel splnění konkrétní normy, je účastník výběrového řízení povinen na vyžádání prokázat zadavateli shodu s požadovanou normou, např. zasláním protokolu o shodě, certifikátu, atp.</t>
  </si>
  <si>
    <r>
      <t xml:space="preserve">Vybraný dodavatel se zavazuje uzavřením rámcové dohody dodat zboží dle výše uvedené specifikace, nové, </t>
    </r>
    <r>
      <rPr>
        <sz val="10"/>
        <color rgb="FF000000"/>
        <rFont val="Verdana"/>
        <family val="2"/>
      </rPr>
      <t>nepoužité, odpovídající platným technickým, bezpečnostním a hygienickým předpisům. Připouští se pouze 1. jakost použitého materiálu.</t>
    </r>
  </si>
  <si>
    <t>Požaduje-li zadavatel konkrétní barevné provedení či barevné kombinace, pak je to z důvodu zavádění a zachování jednotného vizuálního stylu a vizuální korporátní identity jezdeckých oděvů a jezdeckých potřeb (stejnokroje)</t>
  </si>
  <si>
    <t>Celková nabídková cena</t>
  </si>
  <si>
    <t>38 / 38
41 / 36,5
41/ 36,5
41 / 41</t>
  </si>
  <si>
    <t xml:space="preserve">
Výběr z více než 6 velikostí (z dospělých velikostí);
popř. výběr z více než 4 velikostí s úpravou na suchý zip či tkanice (ramena a pas)
</t>
  </si>
  <si>
    <t xml:space="preserve">
Výběr z více než 20 velikostí (z dospělých velikostí); kombinace šířky a výšky
</t>
  </si>
  <si>
    <r>
      <t xml:space="preserve">
Bunda nepromokavá průhledná unisex
</t>
    </r>
    <r>
      <rPr>
        <sz val="10"/>
        <rFont val="Verdana"/>
        <family val="2"/>
      </rPr>
      <t>pláštěnka se svařovanými švy</t>
    </r>
    <r>
      <rPr>
        <b/>
        <sz val="10"/>
        <rFont val="Verdana"/>
        <family val="2"/>
      </rPr>
      <t xml:space="preserve">
</t>
    </r>
  </si>
  <si>
    <t>Jezdecké oděvy a vybavení</t>
  </si>
  <si>
    <t>min. 52 – 59</t>
  </si>
  <si>
    <t>100 – 120 cm</t>
  </si>
  <si>
    <t>198 – 200 cm</t>
  </si>
  <si>
    <t>35 – 45</t>
  </si>
  <si>
    <t xml:space="preserve">
34 – 42
včetně kombinace prodloužených i zkrácených velikostí
</t>
  </si>
  <si>
    <t xml:space="preserve">
44 – 52
včetně kombinace prodloužených i zkrácených velikostí
</t>
  </si>
  <si>
    <t>36 – 44</t>
  </si>
  <si>
    <t>XS – XXL</t>
  </si>
  <si>
    <t>–</t>
  </si>
  <si>
    <t>M – L</t>
  </si>
  <si>
    <r>
      <t xml:space="preserve">
Bezpečnostní helma dle aktuálně platné normy nebo předpisu (aktuálně VG1)
(deskfit) </t>
    </r>
    <r>
      <rPr>
        <sz val="10"/>
        <color theme="1"/>
        <rFont val="Verdana"/>
        <family val="2"/>
      </rPr>
      <t>elegantní vzhled, odnímatelnou podšívkou, s</t>
    </r>
    <r>
      <rPr>
        <sz val="10"/>
        <color theme="1"/>
        <rFont val="Calibri"/>
        <family val="2"/>
      </rPr>
      <t> </t>
    </r>
    <r>
      <rPr>
        <sz val="10"/>
        <color theme="1"/>
        <rFont val="Verdana"/>
        <family val="2"/>
      </rPr>
      <t xml:space="preserve">odvětráním v přední části helmy, černá barva, </t>
    </r>
    <r>
      <rPr>
        <sz val="10"/>
        <color rgb="FFFF0000"/>
        <rFont val="Verdana"/>
        <family val="2"/>
      </rPr>
      <t>garantovaná dodávka náhradních dílů min. po dobu 3 let</t>
    </r>
    <r>
      <rPr>
        <sz val="10"/>
        <color theme="1"/>
        <rFont val="Verdana"/>
        <family val="2"/>
      </rPr>
      <t xml:space="preserve">.
Barva: černá
</t>
    </r>
  </si>
  <si>
    <r>
      <t xml:space="preserve">
Bezpečnostní vesta
</t>
    </r>
    <r>
      <rPr>
        <sz val="10"/>
        <color theme="1"/>
        <rFont val="Verdana"/>
        <family val="2"/>
      </rPr>
      <t xml:space="preserve">EN 13158 level 3 </t>
    </r>
    <r>
      <rPr>
        <b/>
        <sz val="10"/>
        <color theme="1"/>
        <rFont val="Verdana"/>
        <family val="2"/>
      </rPr>
      <t xml:space="preserve">
</t>
    </r>
    <r>
      <rPr>
        <sz val="10"/>
        <color theme="1"/>
        <rFont val="Verdana"/>
        <family val="2"/>
      </rPr>
      <t xml:space="preserve">složena z několika malých dílku, s odvětráním
</t>
    </r>
  </si>
  <si>
    <r>
      <t xml:space="preserve">
Jezdecké rukavice letní</t>
    </r>
    <r>
      <rPr>
        <sz val="10"/>
        <rFont val="Verdana"/>
        <family val="2"/>
      </rPr>
      <t xml:space="preserve">
nikoli kožené, nikoli bavlněné, na suchý zip
syntetický materiál s protiskluzovou úpravou
Barva: tmavé odstíny modré, černá; či jejich kombinace
Odvětrání
protiskluzový materiál v kombinaci s textilem
Příjemný pocit do otěže
</t>
    </r>
    <r>
      <rPr>
        <b/>
        <sz val="10"/>
        <rFont val="Verdana"/>
        <family val="2"/>
      </rPr>
      <t xml:space="preserve">
</t>
    </r>
  </si>
  <si>
    <r>
      <t xml:space="preserve">
Jezdecké rukavice zimní</t>
    </r>
    <r>
      <rPr>
        <sz val="10"/>
        <rFont val="Verdana"/>
        <family val="2"/>
      </rPr>
      <t xml:space="preserve">
nikoli kožené, nikoli bavlněné, na suchý zip
syntetický materiál s protiskluzovou úpravou
Barva: tmavé odstíny modré, černá; či jejich kombinace
Silně zateplené s termovrstvou 
Příjemný pocit do otěže</t>
    </r>
    <r>
      <rPr>
        <b/>
        <sz val="10"/>
        <rFont val="Verdana"/>
        <family val="2"/>
      </rPr>
      <t xml:space="preserve">
</t>
    </r>
  </si>
  <si>
    <r>
      <t xml:space="preserve">
Ochranné návleky na rajtky unisex
</t>
    </r>
    <r>
      <rPr>
        <sz val="10"/>
        <rFont val="Verdana"/>
        <family val="2"/>
      </rPr>
      <t>nepromokavé, podšité fleece, na horní části a pod kolenem uchycení na suchý zip
Barva: tmavé odstíny šedivé, hnědé, modré, černá; či jejich kombinace</t>
    </r>
    <r>
      <rPr>
        <b/>
        <sz val="10"/>
        <rFont val="Verdana"/>
        <family val="2"/>
      </rPr>
      <t xml:space="preserve">
</t>
    </r>
  </si>
  <si>
    <r>
      <t xml:space="preserve">
Nepromokavý jezdecký kabát unisex
</t>
    </r>
    <r>
      <rPr>
        <sz val="10"/>
        <rFont val="Verdana"/>
        <family val="2"/>
      </rPr>
      <t>nepromokavý, s řemínky k uchycení při jízdě na nohu při jízdě na koni, větrací otvory, podlepené švy, odnímatelná kapuce
Barva: tmavé odstíny šedivé, hnědé, modré, černá; či jejich kombinace</t>
    </r>
    <r>
      <rPr>
        <b/>
        <sz val="10"/>
        <rFont val="Verdana"/>
        <family val="2"/>
      </rPr>
      <t xml:space="preserve">
</t>
    </r>
  </si>
  <si>
    <r>
      <t xml:space="preserve">
Rajtky – dámské GRIP (tmavě modré)
</t>
    </r>
    <r>
      <rPr>
        <sz val="10"/>
        <rFont val="Verdana"/>
        <family val="2"/>
      </rPr>
      <t xml:space="preserve">protiskluzové gripy po celém sedu, materiál - min. 50 % bavlna, s příměsí </t>
    </r>
    <r>
      <rPr>
        <b/>
        <sz val="10"/>
        <rFont val="Verdana"/>
        <family val="2"/>
      </rPr>
      <t>spandexu nebo elasthanu</t>
    </r>
    <r>
      <rPr>
        <sz val="10"/>
        <rFont val="Verdana"/>
        <family val="2"/>
      </rPr>
      <t xml:space="preserve"> 
</t>
    </r>
  </si>
  <si>
    <r>
      <t xml:space="preserve">
Rajtky – dámské GRIP (bílé)
</t>
    </r>
    <r>
      <rPr>
        <sz val="10"/>
        <rFont val="Verdana"/>
        <family val="2"/>
      </rPr>
      <t xml:space="preserve">protiskluzové gripy po celém sedu, materiál - min. 50 % bavlna, s příměsí </t>
    </r>
    <r>
      <rPr>
        <b/>
        <sz val="10"/>
        <rFont val="Verdana"/>
        <family val="2"/>
      </rPr>
      <t>spandexu nebo elasthanu</t>
    </r>
    <r>
      <rPr>
        <sz val="10"/>
        <rFont val="Verdana"/>
        <family val="2"/>
      </rPr>
      <t xml:space="preserve"> 
</t>
    </r>
  </si>
  <si>
    <r>
      <t xml:space="preserve">
Rajtky – pánské GRIP (tmavě modré)
</t>
    </r>
    <r>
      <rPr>
        <sz val="10"/>
        <rFont val="Verdana"/>
        <family val="2"/>
      </rPr>
      <t xml:space="preserve">protiskluzové gripy po celém sedu, materiál - min. 50 % bavlna, s příměsí </t>
    </r>
    <r>
      <rPr>
        <b/>
        <sz val="10"/>
        <rFont val="Verdana"/>
        <family val="2"/>
      </rPr>
      <t xml:space="preserve">spandexu nebo elasthanu </t>
    </r>
    <r>
      <rPr>
        <sz val="10"/>
        <rFont val="Verdana"/>
        <family val="2"/>
      </rPr>
      <t xml:space="preserve">
</t>
    </r>
  </si>
  <si>
    <r>
      <t xml:space="preserve">
Rajtky – pánské GRIP (bílé)
</t>
    </r>
    <r>
      <rPr>
        <sz val="10"/>
        <rFont val="Verdana"/>
        <family val="2"/>
      </rPr>
      <t xml:space="preserve">protiskluzové gripy po celém sedu, materiál - min. 50 % bavlna, s příměsí </t>
    </r>
    <r>
      <rPr>
        <b/>
        <sz val="10"/>
        <rFont val="Verdana"/>
        <family val="2"/>
      </rPr>
      <t xml:space="preserve">spandexu nebo elasthanu </t>
    </r>
    <r>
      <rPr>
        <sz val="10"/>
        <rFont val="Verdana"/>
        <family val="2"/>
      </rPr>
      <t xml:space="preserve">
</t>
    </r>
  </si>
  <si>
    <r>
      <t xml:space="preserve">
Minichapsy
</t>
    </r>
    <r>
      <rPr>
        <sz val="10"/>
        <rFont val="Verdana"/>
        <family val="2"/>
      </rPr>
      <t>kožené, na zip, bez třásní
Minichaps vyrobené z příjemně jemné hladké kůže, se zapínáním na zip, speciální střih pro zvýšenou ochranu zipu proti poškození ostruhou, na druk v</t>
    </r>
    <r>
      <rPr>
        <sz val="10"/>
        <rFont val="Calibri"/>
        <family val="2"/>
      </rPr>
      <t> </t>
    </r>
    <r>
      <rPr>
        <sz val="10"/>
        <rFont val="Verdana"/>
        <family val="2"/>
      </rPr>
      <t xml:space="preserve">horní části
Barva: černá </t>
    </r>
    <r>
      <rPr>
        <b/>
        <sz val="10"/>
        <rFont val="Verdana"/>
        <family val="2"/>
      </rPr>
      <t xml:space="preserve">
</t>
    </r>
  </si>
  <si>
    <t>*podmínka –  možná výměna vzorku určeného pro hodnocení za vhodnější velikost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</si>
</sst>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.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8"/>
      <color theme="1"/>
      <name val="Verdana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  <font>
      <b/>
      <u val="single"/>
      <sz val="10"/>
      <name val="Verdana"/>
      <family val="2"/>
    </font>
    <font>
      <sz val="11"/>
      <color rgb="FF1F497D"/>
      <name val="Calibri"/>
      <family val="2"/>
      <scheme val="minor"/>
    </font>
    <font>
      <sz val="10"/>
      <color rgb="FF000000"/>
      <name val="Verdana"/>
      <family val="2"/>
    </font>
    <font>
      <sz val="10"/>
      <color theme="1"/>
      <name val="Calibri"/>
      <family val="2"/>
    </font>
    <font>
      <sz val="10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 indent="1"/>
    </xf>
    <xf numFmtId="0" fontId="5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left" vertical="center" indent="1"/>
    </xf>
    <xf numFmtId="165" fontId="3" fillId="0" borderId="0" xfId="0" applyNumberFormat="1" applyFont="1" applyAlignment="1">
      <alignment horizontal="right" vertical="center" indent="1"/>
    </xf>
    <xf numFmtId="164" fontId="3" fillId="0" borderId="0" xfId="0" applyNumberFormat="1" applyFont="1" applyAlignment="1">
      <alignment horizontal="right" vertical="center" indent="1"/>
    </xf>
    <xf numFmtId="3" fontId="5" fillId="0" borderId="0" xfId="0" applyNumberFormat="1" applyFont="1" applyAlignment="1">
      <alignment vertical="center" wrapText="1"/>
    </xf>
    <xf numFmtId="3" fontId="5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left" vertical="center" inden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left" vertical="center" wrapText="1" indent="1"/>
    </xf>
    <xf numFmtId="0" fontId="5" fillId="0" borderId="3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3" fillId="0" borderId="2" xfId="0" applyFont="1" applyBorder="1" applyAlignment="1" applyProtection="1">
      <alignment horizontal="left" vertical="center" wrapText="1" indent="1"/>
      <protection locked="0"/>
    </xf>
    <xf numFmtId="0" fontId="3" fillId="0" borderId="3" xfId="0" applyFont="1" applyBorder="1" applyAlignment="1" applyProtection="1">
      <alignment horizontal="left" vertical="center" wrapText="1" indent="1"/>
      <protection locked="0"/>
    </xf>
    <xf numFmtId="0" fontId="6" fillId="0" borderId="3" xfId="0" applyFont="1" applyBorder="1" applyAlignment="1" applyProtection="1">
      <alignment horizontal="left" vertical="center" wrapText="1" indent="1"/>
      <protection locked="0"/>
    </xf>
    <xf numFmtId="0" fontId="6" fillId="2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" fontId="5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center" wrapText="1" indent="1"/>
    </xf>
    <xf numFmtId="0" fontId="11" fillId="0" borderId="0" xfId="0" applyFont="1" applyAlignment="1">
      <alignment vertical="center"/>
    </xf>
    <xf numFmtId="0" fontId="11" fillId="0" borderId="0" xfId="0" applyFont="1"/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 wrapText="1" inden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left" vertical="center" wrapText="1" indent="1"/>
      <protection locked="0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 applyProtection="1">
      <alignment horizontal="right" vertical="center" indent="2"/>
      <protection locked="0"/>
    </xf>
    <xf numFmtId="164" fontId="2" fillId="0" borderId="2" xfId="0" applyNumberFormat="1" applyFont="1" applyBorder="1" applyAlignment="1">
      <alignment horizontal="right" vertical="center" indent="2"/>
    </xf>
    <xf numFmtId="164" fontId="2" fillId="0" borderId="3" xfId="0" applyNumberFormat="1" applyFont="1" applyBorder="1" applyAlignment="1" applyProtection="1">
      <alignment horizontal="right" vertical="center" indent="2"/>
      <protection locked="0"/>
    </xf>
    <xf numFmtId="164" fontId="2" fillId="0" borderId="3" xfId="0" applyNumberFormat="1" applyFont="1" applyBorder="1" applyAlignment="1">
      <alignment horizontal="right" vertical="center" indent="2"/>
    </xf>
    <xf numFmtId="164" fontId="5" fillId="0" borderId="3" xfId="0" applyNumberFormat="1" applyFont="1" applyBorder="1" applyAlignment="1" applyProtection="1">
      <alignment horizontal="right" vertical="center" indent="2"/>
      <protection locked="0"/>
    </xf>
    <xf numFmtId="164" fontId="5" fillId="0" borderId="3" xfId="0" applyNumberFormat="1" applyFont="1" applyBorder="1" applyAlignment="1">
      <alignment horizontal="right" vertical="center" indent="2"/>
    </xf>
    <xf numFmtId="164" fontId="5" fillId="0" borderId="4" xfId="0" applyNumberFormat="1" applyFont="1" applyBorder="1" applyAlignment="1" applyProtection="1">
      <alignment horizontal="right" vertical="center" indent="2"/>
      <protection locked="0"/>
    </xf>
    <xf numFmtId="164" fontId="5" fillId="0" borderId="4" xfId="0" applyNumberFormat="1" applyFont="1" applyBorder="1" applyAlignment="1">
      <alignment horizontal="right" vertical="center" indent="2"/>
    </xf>
    <xf numFmtId="164" fontId="3" fillId="2" borderId="2" xfId="0" applyNumberFormat="1" applyFont="1" applyFill="1" applyBorder="1" applyAlignment="1">
      <alignment horizontal="right" vertical="center" indent="2"/>
    </xf>
    <xf numFmtId="0" fontId="2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inden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 indent="1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1"/>
  <sheetViews>
    <sheetView tabSelected="1" zoomScale="85" zoomScaleNormal="85" workbookViewId="0" topLeftCell="A1">
      <pane xSplit="1" ySplit="8" topLeftCell="B9" activePane="bottomRight" state="frozen"/>
      <selection pane="topRight" activeCell="B1" sqref="B1"/>
      <selection pane="bottomLeft" activeCell="A8" sqref="A8"/>
      <selection pane="bottomRight" activeCell="A5" sqref="A5"/>
    </sheetView>
  </sheetViews>
  <sheetFormatPr defaultColWidth="9.140625" defaultRowHeight="15"/>
  <cols>
    <col min="1" max="1" width="3.7109375" style="1" customWidth="1"/>
    <col min="2" max="2" width="35.7109375" style="1" customWidth="1"/>
    <col min="3" max="4" width="15.7109375" style="1" customWidth="1"/>
    <col min="5" max="5" width="17.7109375" style="1" customWidth="1"/>
    <col min="6" max="7" width="25.7109375" style="1" customWidth="1"/>
    <col min="8" max="8" width="15.7109375" style="2" customWidth="1"/>
    <col min="9" max="9" width="12.7109375" style="3" customWidth="1"/>
    <col min="10" max="11" width="12.7109375" style="4" customWidth="1"/>
    <col min="12" max="12" width="25.7109375" style="5" customWidth="1"/>
    <col min="13" max="15" width="25.7109375" style="1" customWidth="1"/>
    <col min="16" max="18" width="9.140625" style="1" customWidth="1"/>
    <col min="19" max="19" width="53.7109375" style="1" customWidth="1"/>
    <col min="20" max="16384" width="9.140625" style="1" customWidth="1"/>
  </cols>
  <sheetData>
    <row r="1" spans="1:15" ht="22.5">
      <c r="A1" s="67" t="s">
        <v>17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1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ht="12.95" customHeight="1">
      <c r="A3" s="66" t="s">
        <v>21</v>
      </c>
      <c r="B3" s="66"/>
      <c r="C3" s="66"/>
      <c r="D3" s="66"/>
      <c r="E3" s="66"/>
      <c r="F3" s="66"/>
      <c r="G3" s="66"/>
      <c r="H3" s="29"/>
      <c r="I3" s="29"/>
      <c r="J3" s="29"/>
      <c r="K3" s="29"/>
      <c r="L3" s="29"/>
      <c r="M3" s="29"/>
      <c r="N3" s="29"/>
      <c r="O3" s="29"/>
    </row>
    <row r="4" spans="1:15" ht="12.95" customHeight="1">
      <c r="A4" s="65" t="s">
        <v>16</v>
      </c>
      <c r="B4" s="65"/>
      <c r="C4" s="65"/>
      <c r="D4" s="65"/>
      <c r="E4" s="65"/>
      <c r="F4" s="65"/>
      <c r="G4" s="65"/>
      <c r="H4" s="30"/>
      <c r="I4" s="30"/>
      <c r="J4" s="30"/>
      <c r="K4" s="30"/>
      <c r="L4" s="30"/>
      <c r="M4" s="30"/>
      <c r="N4" s="30"/>
      <c r="O4" s="30"/>
    </row>
    <row r="5" spans="1:15" ht="15" customHeight="1">
      <c r="A5" s="79"/>
      <c r="B5" s="79"/>
      <c r="C5" s="41"/>
      <c r="D5" s="41"/>
      <c r="E5" s="41"/>
      <c r="F5" s="41"/>
      <c r="G5" s="41"/>
      <c r="H5" s="80"/>
      <c r="I5" s="80"/>
      <c r="J5" s="80"/>
      <c r="K5" s="80"/>
      <c r="L5" s="80"/>
      <c r="M5" s="80"/>
      <c r="N5" s="80"/>
      <c r="O5" s="80"/>
    </row>
    <row r="6" spans="1:15" ht="20.1" customHeight="1">
      <c r="A6" s="71" t="s">
        <v>50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</row>
    <row r="7" spans="1:15" ht="27.95" customHeight="1">
      <c r="A7" s="72" t="s">
        <v>8</v>
      </c>
      <c r="B7" s="72" t="s">
        <v>0</v>
      </c>
      <c r="C7" s="69" t="s">
        <v>12</v>
      </c>
      <c r="D7" s="69" t="s">
        <v>14</v>
      </c>
      <c r="E7" s="69" t="s">
        <v>15</v>
      </c>
      <c r="F7" s="69" t="s">
        <v>18</v>
      </c>
      <c r="G7" s="69" t="s">
        <v>19</v>
      </c>
      <c r="H7" s="69" t="s">
        <v>1</v>
      </c>
      <c r="I7" s="71" t="s">
        <v>10</v>
      </c>
      <c r="J7" s="71"/>
      <c r="K7" s="71"/>
      <c r="L7" s="74" t="s">
        <v>22</v>
      </c>
      <c r="M7" s="69" t="s">
        <v>4</v>
      </c>
      <c r="N7" s="69"/>
      <c r="O7" s="69"/>
    </row>
    <row r="8" spans="1:15" ht="48.75" customHeight="1" thickBot="1">
      <c r="A8" s="73"/>
      <c r="B8" s="73"/>
      <c r="C8" s="70"/>
      <c r="D8" s="70"/>
      <c r="E8" s="70"/>
      <c r="F8" s="70"/>
      <c r="G8" s="70"/>
      <c r="H8" s="70"/>
      <c r="I8" s="6" t="s">
        <v>3</v>
      </c>
      <c r="J8" s="7" t="s">
        <v>2</v>
      </c>
      <c r="K8" s="7" t="s">
        <v>9</v>
      </c>
      <c r="L8" s="75"/>
      <c r="M8" s="45" t="s">
        <v>5</v>
      </c>
      <c r="N8" s="46" t="s">
        <v>7</v>
      </c>
      <c r="O8" s="46" t="s">
        <v>6</v>
      </c>
    </row>
    <row r="9" spans="1:15" ht="153.75" thickTop="1">
      <c r="A9" s="17">
        <v>1</v>
      </c>
      <c r="B9" s="27" t="s">
        <v>61</v>
      </c>
      <c r="C9" s="28" t="s">
        <v>11</v>
      </c>
      <c r="D9" s="28" t="s">
        <v>11</v>
      </c>
      <c r="E9" s="35" t="s">
        <v>36</v>
      </c>
      <c r="F9" s="31"/>
      <c r="G9" s="31"/>
      <c r="H9" s="76" t="s">
        <v>51</v>
      </c>
      <c r="I9" s="21">
        <v>15</v>
      </c>
      <c r="J9" s="21">
        <v>15</v>
      </c>
      <c r="K9" s="19">
        <f aca="true" t="shared" si="0" ref="K9:K16">I9+J9</f>
        <v>30</v>
      </c>
      <c r="L9" s="55"/>
      <c r="M9" s="56">
        <f>K9*L9</f>
        <v>0</v>
      </c>
      <c r="N9" s="56">
        <f>M9*0.21</f>
        <v>0</v>
      </c>
      <c r="O9" s="56">
        <f>M9+N9</f>
        <v>0</v>
      </c>
    </row>
    <row r="10" spans="1:15" ht="165.75">
      <c r="A10" s="18">
        <v>2</v>
      </c>
      <c r="B10" s="23" t="s">
        <v>62</v>
      </c>
      <c r="C10" s="44" t="s">
        <v>11</v>
      </c>
      <c r="D10" s="44" t="s">
        <v>11</v>
      </c>
      <c r="E10" s="36" t="s">
        <v>39</v>
      </c>
      <c r="F10" s="32"/>
      <c r="G10" s="32"/>
      <c r="H10" s="64" t="s">
        <v>47</v>
      </c>
      <c r="I10" s="25">
        <v>15</v>
      </c>
      <c r="J10" s="25">
        <v>15</v>
      </c>
      <c r="K10" s="20">
        <f t="shared" si="0"/>
        <v>30</v>
      </c>
      <c r="L10" s="57"/>
      <c r="M10" s="58">
        <f>K10*L10</f>
        <v>0</v>
      </c>
      <c r="N10" s="58">
        <f>M10*0.21</f>
        <v>0</v>
      </c>
      <c r="O10" s="58">
        <f aca="true" t="shared" si="1" ref="O10:O12">M10+N10</f>
        <v>0</v>
      </c>
    </row>
    <row r="11" spans="1:15" ht="127.5">
      <c r="A11" s="18">
        <v>3</v>
      </c>
      <c r="B11" s="23" t="s">
        <v>28</v>
      </c>
      <c r="C11" s="44" t="s">
        <v>13</v>
      </c>
      <c r="D11" s="44" t="s">
        <v>13</v>
      </c>
      <c r="E11" s="36" t="s">
        <v>20</v>
      </c>
      <c r="F11" s="32"/>
      <c r="G11" s="32"/>
      <c r="H11" s="37" t="s">
        <v>23</v>
      </c>
      <c r="I11" s="25">
        <v>15</v>
      </c>
      <c r="J11" s="25">
        <v>15</v>
      </c>
      <c r="K11" s="20">
        <f t="shared" si="0"/>
        <v>30</v>
      </c>
      <c r="L11" s="57"/>
      <c r="M11" s="58">
        <f>K11*L11</f>
        <v>0</v>
      </c>
      <c r="N11" s="58">
        <f>M11*0.21</f>
        <v>0</v>
      </c>
      <c r="O11" s="58">
        <f t="shared" si="1"/>
        <v>0</v>
      </c>
    </row>
    <row r="12" spans="1:15" ht="51">
      <c r="A12" s="18">
        <v>4</v>
      </c>
      <c r="B12" s="23" t="s">
        <v>34</v>
      </c>
      <c r="C12" s="44" t="s">
        <v>13</v>
      </c>
      <c r="D12" s="44" t="s">
        <v>13</v>
      </c>
      <c r="E12" s="36" t="s">
        <v>20</v>
      </c>
      <c r="F12" s="32"/>
      <c r="G12" s="32"/>
      <c r="H12" s="64" t="s">
        <v>52</v>
      </c>
      <c r="I12" s="25">
        <v>40</v>
      </c>
      <c r="J12" s="25">
        <v>40</v>
      </c>
      <c r="K12" s="20">
        <f t="shared" si="0"/>
        <v>80</v>
      </c>
      <c r="L12" s="57"/>
      <c r="M12" s="58">
        <f aca="true" t="shared" si="2" ref="M12">K12*L12</f>
        <v>0</v>
      </c>
      <c r="N12" s="58">
        <f aca="true" t="shared" si="3" ref="N12">M12*0.21</f>
        <v>0</v>
      </c>
      <c r="O12" s="58">
        <f t="shared" si="1"/>
        <v>0</v>
      </c>
    </row>
    <row r="13" spans="1:15" s="4" customFormat="1" ht="140.25">
      <c r="A13" s="18">
        <v>5</v>
      </c>
      <c r="B13" s="22" t="s">
        <v>71</v>
      </c>
      <c r="C13" s="34" t="s">
        <v>11</v>
      </c>
      <c r="D13" s="34" t="s">
        <v>11</v>
      </c>
      <c r="E13" s="38" t="s">
        <v>46</v>
      </c>
      <c r="F13" s="33"/>
      <c r="G13" s="33"/>
      <c r="H13" s="64" t="s">
        <v>48</v>
      </c>
      <c r="I13" s="25">
        <v>40</v>
      </c>
      <c r="J13" s="25">
        <v>40</v>
      </c>
      <c r="K13" s="20">
        <f t="shared" si="0"/>
        <v>80</v>
      </c>
      <c r="L13" s="59"/>
      <c r="M13" s="60">
        <f aca="true" t="shared" si="4" ref="M13">K13*L13</f>
        <v>0</v>
      </c>
      <c r="N13" s="60">
        <f aca="true" t="shared" si="5" ref="N13">M13*0.21</f>
        <v>0</v>
      </c>
      <c r="O13" s="60">
        <f aca="true" t="shared" si="6" ref="O13">M13+N13</f>
        <v>0</v>
      </c>
    </row>
    <row r="14" spans="1:15" s="4" customFormat="1" ht="178.5">
      <c r="A14" s="18">
        <v>6</v>
      </c>
      <c r="B14" s="22" t="s">
        <v>63</v>
      </c>
      <c r="C14" s="44" t="s">
        <v>11</v>
      </c>
      <c r="D14" s="44" t="s">
        <v>11</v>
      </c>
      <c r="E14" s="38" t="s">
        <v>41</v>
      </c>
      <c r="F14" s="32"/>
      <c r="G14" s="32"/>
      <c r="H14" s="39" t="s">
        <v>30</v>
      </c>
      <c r="I14" s="25">
        <v>60</v>
      </c>
      <c r="J14" s="25">
        <v>60</v>
      </c>
      <c r="K14" s="20">
        <f t="shared" si="0"/>
        <v>120</v>
      </c>
      <c r="L14" s="59"/>
      <c r="M14" s="60">
        <f aca="true" t="shared" si="7" ref="M14">K14*L14</f>
        <v>0</v>
      </c>
      <c r="N14" s="60">
        <f aca="true" t="shared" si="8" ref="N14">M14*0.21</f>
        <v>0</v>
      </c>
      <c r="O14" s="60">
        <f aca="true" t="shared" si="9" ref="O14">M14+N14</f>
        <v>0</v>
      </c>
    </row>
    <row r="15" spans="1:15" s="4" customFormat="1" ht="140.25">
      <c r="A15" s="18">
        <v>7</v>
      </c>
      <c r="B15" s="22" t="s">
        <v>64</v>
      </c>
      <c r="C15" s="44" t="s">
        <v>11</v>
      </c>
      <c r="D15" s="44" t="s">
        <v>11</v>
      </c>
      <c r="E15" s="38" t="s">
        <v>41</v>
      </c>
      <c r="F15" s="32"/>
      <c r="G15" s="32"/>
      <c r="H15" s="39" t="s">
        <v>30</v>
      </c>
      <c r="I15" s="25">
        <v>60</v>
      </c>
      <c r="J15" s="25">
        <v>60</v>
      </c>
      <c r="K15" s="20">
        <f t="shared" si="0"/>
        <v>120</v>
      </c>
      <c r="L15" s="59"/>
      <c r="M15" s="60">
        <f aca="true" t="shared" si="10" ref="M15">K15*L15</f>
        <v>0</v>
      </c>
      <c r="N15" s="60">
        <f aca="true" t="shared" si="11" ref="N15">M15*0.21</f>
        <v>0</v>
      </c>
      <c r="O15" s="60">
        <f aca="true" t="shared" si="12" ref="O15">M15+N15</f>
        <v>0</v>
      </c>
    </row>
    <row r="16" spans="1:15" s="4" customFormat="1" ht="102">
      <c r="A16" s="18">
        <v>8</v>
      </c>
      <c r="B16" s="22" t="s">
        <v>31</v>
      </c>
      <c r="C16" s="44" t="s">
        <v>11</v>
      </c>
      <c r="D16" s="44" t="s">
        <v>13</v>
      </c>
      <c r="E16" s="36" t="s">
        <v>20</v>
      </c>
      <c r="F16" s="32"/>
      <c r="G16" s="32"/>
      <c r="H16" s="39" t="s">
        <v>30</v>
      </c>
      <c r="I16" s="25">
        <v>5</v>
      </c>
      <c r="J16" s="25">
        <v>5</v>
      </c>
      <c r="K16" s="20">
        <f t="shared" si="0"/>
        <v>10</v>
      </c>
      <c r="L16" s="59"/>
      <c r="M16" s="60">
        <f aca="true" t="shared" si="13" ref="M16">K16*L16</f>
        <v>0</v>
      </c>
      <c r="N16" s="60">
        <f aca="true" t="shared" si="14" ref="N16">M16*0.21</f>
        <v>0</v>
      </c>
      <c r="O16" s="60">
        <f aca="true" t="shared" si="15" ref="O16">M16+N16</f>
        <v>0</v>
      </c>
    </row>
    <row r="17" spans="1:15" s="4" customFormat="1" ht="63.75">
      <c r="A17" s="18">
        <v>9</v>
      </c>
      <c r="B17" s="22" t="s">
        <v>32</v>
      </c>
      <c r="C17" s="44" t="s">
        <v>13</v>
      </c>
      <c r="D17" s="44" t="s">
        <v>13</v>
      </c>
      <c r="E17" s="36" t="s">
        <v>20</v>
      </c>
      <c r="F17" s="32"/>
      <c r="G17" s="32"/>
      <c r="H17" s="24" t="s">
        <v>53</v>
      </c>
      <c r="I17" s="25">
        <v>15</v>
      </c>
      <c r="J17" s="25">
        <v>15</v>
      </c>
      <c r="K17" s="20">
        <f aca="true" t="shared" si="16" ref="K17:K29">I17+J17</f>
        <v>30</v>
      </c>
      <c r="L17" s="59"/>
      <c r="M17" s="60">
        <f aca="true" t="shared" si="17" ref="M17:M18">K17*L17</f>
        <v>0</v>
      </c>
      <c r="N17" s="60">
        <f aca="true" t="shared" si="18" ref="N17">M17*0.21</f>
        <v>0</v>
      </c>
      <c r="O17" s="60">
        <f aca="true" t="shared" si="19" ref="O17">M17+N17</f>
        <v>0</v>
      </c>
    </row>
    <row r="18" spans="1:15" s="4" customFormat="1" ht="89.25">
      <c r="A18" s="18">
        <v>10</v>
      </c>
      <c r="B18" s="22" t="s">
        <v>24</v>
      </c>
      <c r="C18" s="44" t="s">
        <v>11</v>
      </c>
      <c r="D18" s="34" t="s">
        <v>11</v>
      </c>
      <c r="E18" s="36" t="s">
        <v>40</v>
      </c>
      <c r="F18" s="32"/>
      <c r="G18" s="32"/>
      <c r="H18" s="24" t="s">
        <v>54</v>
      </c>
      <c r="I18" s="25">
        <v>40</v>
      </c>
      <c r="J18" s="25">
        <v>40</v>
      </c>
      <c r="K18" s="20">
        <f t="shared" si="16"/>
        <v>80</v>
      </c>
      <c r="L18" s="59"/>
      <c r="M18" s="60">
        <f t="shared" si="17"/>
        <v>0</v>
      </c>
      <c r="N18" s="60">
        <f aca="true" t="shared" si="20" ref="N18">M18*0.21</f>
        <v>0</v>
      </c>
      <c r="O18" s="60">
        <f aca="true" t="shared" si="21" ref="O18">M18+N18</f>
        <v>0</v>
      </c>
    </row>
    <row r="19" spans="1:15" s="4" customFormat="1" ht="89.25">
      <c r="A19" s="18">
        <v>11</v>
      </c>
      <c r="B19" s="22" t="s">
        <v>29</v>
      </c>
      <c r="C19" s="44" t="s">
        <v>11</v>
      </c>
      <c r="D19" s="34" t="s">
        <v>11</v>
      </c>
      <c r="E19" s="36" t="s">
        <v>40</v>
      </c>
      <c r="F19" s="32"/>
      <c r="G19" s="32"/>
      <c r="H19" s="24" t="s">
        <v>54</v>
      </c>
      <c r="I19" s="25">
        <v>20</v>
      </c>
      <c r="J19" s="25">
        <v>20</v>
      </c>
      <c r="K19" s="20">
        <f t="shared" si="16"/>
        <v>40</v>
      </c>
      <c r="L19" s="59"/>
      <c r="M19" s="60">
        <f aca="true" t="shared" si="22" ref="M19:M20">K19*L19</f>
        <v>0</v>
      </c>
      <c r="N19" s="60">
        <f aca="true" t="shared" si="23" ref="N19:N20">M19*0.21</f>
        <v>0</v>
      </c>
      <c r="O19" s="60">
        <f aca="true" t="shared" si="24" ref="O19:O20">M19+N19</f>
        <v>0</v>
      </c>
    </row>
    <row r="20" spans="1:15" s="4" customFormat="1" ht="102">
      <c r="A20" s="18">
        <v>12</v>
      </c>
      <c r="B20" s="22" t="s">
        <v>67</v>
      </c>
      <c r="C20" s="44" t="s">
        <v>11</v>
      </c>
      <c r="D20" s="34" t="s">
        <v>11</v>
      </c>
      <c r="E20" s="38" t="s">
        <v>35</v>
      </c>
      <c r="F20" s="33"/>
      <c r="G20" s="33"/>
      <c r="H20" s="24" t="s">
        <v>55</v>
      </c>
      <c r="I20" s="25">
        <v>30</v>
      </c>
      <c r="J20" s="25">
        <v>40</v>
      </c>
      <c r="K20" s="20">
        <f aca="true" t="shared" si="25" ref="K20">I20+J20</f>
        <v>70</v>
      </c>
      <c r="L20" s="59"/>
      <c r="M20" s="60">
        <f t="shared" si="22"/>
        <v>0</v>
      </c>
      <c r="N20" s="60">
        <f t="shared" si="23"/>
        <v>0</v>
      </c>
      <c r="O20" s="60">
        <f t="shared" si="24"/>
        <v>0</v>
      </c>
    </row>
    <row r="21" spans="1:15" s="4" customFormat="1" ht="102">
      <c r="A21" s="18">
        <v>13</v>
      </c>
      <c r="B21" s="22" t="s">
        <v>68</v>
      </c>
      <c r="C21" s="44" t="s">
        <v>11</v>
      </c>
      <c r="D21" s="34" t="s">
        <v>11</v>
      </c>
      <c r="E21" s="38" t="s">
        <v>35</v>
      </c>
      <c r="F21" s="33"/>
      <c r="G21" s="33"/>
      <c r="H21" s="24" t="s">
        <v>55</v>
      </c>
      <c r="I21" s="25">
        <v>15</v>
      </c>
      <c r="J21" s="25">
        <v>15</v>
      </c>
      <c r="K21" s="20">
        <f t="shared" si="16"/>
        <v>30</v>
      </c>
      <c r="L21" s="59"/>
      <c r="M21" s="60">
        <f aca="true" t="shared" si="26" ref="M21:M22">K21*L21</f>
        <v>0</v>
      </c>
      <c r="N21" s="60">
        <f aca="true" t="shared" si="27" ref="N21:N22">M21*0.21</f>
        <v>0</v>
      </c>
      <c r="O21" s="60">
        <f aca="true" t="shared" si="28" ref="O21:O22">M21+N21</f>
        <v>0</v>
      </c>
    </row>
    <row r="22" spans="1:15" s="4" customFormat="1" ht="102">
      <c r="A22" s="18">
        <v>14</v>
      </c>
      <c r="B22" s="22" t="s">
        <v>69</v>
      </c>
      <c r="C22" s="44" t="s">
        <v>11</v>
      </c>
      <c r="D22" s="34" t="s">
        <v>11</v>
      </c>
      <c r="E22" s="36" t="s">
        <v>38</v>
      </c>
      <c r="F22" s="32"/>
      <c r="G22" s="32"/>
      <c r="H22" s="24" t="s">
        <v>56</v>
      </c>
      <c r="I22" s="25">
        <v>20</v>
      </c>
      <c r="J22" s="25">
        <v>20</v>
      </c>
      <c r="K22" s="20">
        <f aca="true" t="shared" si="29" ref="K22">I22+J22</f>
        <v>40</v>
      </c>
      <c r="L22" s="59"/>
      <c r="M22" s="60">
        <f t="shared" si="26"/>
        <v>0</v>
      </c>
      <c r="N22" s="60">
        <f t="shared" si="27"/>
        <v>0</v>
      </c>
      <c r="O22" s="60">
        <f t="shared" si="28"/>
        <v>0</v>
      </c>
    </row>
    <row r="23" spans="1:15" s="4" customFormat="1" ht="114" customHeight="1">
      <c r="A23" s="18">
        <v>15</v>
      </c>
      <c r="B23" s="22" t="s">
        <v>70</v>
      </c>
      <c r="C23" s="44" t="s">
        <v>11</v>
      </c>
      <c r="D23" s="34" t="s">
        <v>11</v>
      </c>
      <c r="E23" s="36" t="s">
        <v>38</v>
      </c>
      <c r="F23" s="32"/>
      <c r="G23" s="32"/>
      <c r="H23" s="24" t="s">
        <v>56</v>
      </c>
      <c r="I23" s="25">
        <v>10</v>
      </c>
      <c r="J23" s="25">
        <v>10</v>
      </c>
      <c r="K23" s="20">
        <f t="shared" si="16"/>
        <v>20</v>
      </c>
      <c r="L23" s="59"/>
      <c r="M23" s="60">
        <f aca="true" t="shared" si="30" ref="M23">K23*L23</f>
        <v>0</v>
      </c>
      <c r="N23" s="60">
        <f aca="true" t="shared" si="31" ref="N23">M23*0.21</f>
        <v>0</v>
      </c>
      <c r="O23" s="60">
        <f aca="true" t="shared" si="32" ref="O23">M23+N23</f>
        <v>0</v>
      </c>
    </row>
    <row r="24" spans="1:19" s="4" customFormat="1" ht="89.25">
      <c r="A24" s="18">
        <v>16</v>
      </c>
      <c r="B24" s="40" t="s">
        <v>33</v>
      </c>
      <c r="C24" s="34" t="s">
        <v>11</v>
      </c>
      <c r="D24" s="34" t="s">
        <v>11</v>
      </c>
      <c r="E24" s="38" t="s">
        <v>37</v>
      </c>
      <c r="F24" s="33"/>
      <c r="G24" s="33"/>
      <c r="H24" s="24" t="s">
        <v>57</v>
      </c>
      <c r="I24" s="25">
        <v>10</v>
      </c>
      <c r="J24" s="25">
        <v>10</v>
      </c>
      <c r="K24" s="20">
        <f t="shared" si="16"/>
        <v>20</v>
      </c>
      <c r="L24" s="59"/>
      <c r="M24" s="60">
        <f aca="true" t="shared" si="33" ref="M24">K24*L24</f>
        <v>0</v>
      </c>
      <c r="N24" s="60">
        <f aca="true" t="shared" si="34" ref="N24">M24*0.21</f>
        <v>0</v>
      </c>
      <c r="O24" s="60">
        <f aca="true" t="shared" si="35" ref="O24">M24+N24</f>
        <v>0</v>
      </c>
      <c r="S24" s="8"/>
    </row>
    <row r="25" spans="1:19" s="4" customFormat="1" ht="76.5">
      <c r="A25" s="18">
        <v>17</v>
      </c>
      <c r="B25" s="22" t="s">
        <v>25</v>
      </c>
      <c r="C25" s="34" t="s">
        <v>13</v>
      </c>
      <c r="D25" s="34" t="s">
        <v>13</v>
      </c>
      <c r="E25" s="36" t="s">
        <v>20</v>
      </c>
      <c r="F25" s="32"/>
      <c r="G25" s="32"/>
      <c r="H25" s="26" t="s">
        <v>58</v>
      </c>
      <c r="I25" s="26">
        <v>30</v>
      </c>
      <c r="J25" s="26">
        <v>25</v>
      </c>
      <c r="K25" s="20">
        <f t="shared" si="16"/>
        <v>55</v>
      </c>
      <c r="L25" s="59"/>
      <c r="M25" s="60">
        <f aca="true" t="shared" si="36" ref="M25:M29">K25*L25</f>
        <v>0</v>
      </c>
      <c r="N25" s="60">
        <f aca="true" t="shared" si="37" ref="N25:N29">M25*0.21</f>
        <v>0</v>
      </c>
      <c r="O25" s="60">
        <f aca="true" t="shared" si="38" ref="O25:O29">M25+N25</f>
        <v>0</v>
      </c>
      <c r="S25" s="9"/>
    </row>
    <row r="26" spans="1:19" s="4" customFormat="1" ht="76.5">
      <c r="A26" s="18">
        <v>18</v>
      </c>
      <c r="B26" s="22" t="s">
        <v>27</v>
      </c>
      <c r="C26" s="34" t="s">
        <v>13</v>
      </c>
      <c r="D26" s="34" t="s">
        <v>13</v>
      </c>
      <c r="E26" s="38" t="s">
        <v>20</v>
      </c>
      <c r="F26" s="33"/>
      <c r="G26" s="33"/>
      <c r="H26" s="24" t="s">
        <v>58</v>
      </c>
      <c r="I26" s="24">
        <v>15</v>
      </c>
      <c r="J26" s="26">
        <v>15</v>
      </c>
      <c r="K26" s="20">
        <f t="shared" si="16"/>
        <v>30</v>
      </c>
      <c r="L26" s="59"/>
      <c r="M26" s="60">
        <f t="shared" si="36"/>
        <v>0</v>
      </c>
      <c r="N26" s="60">
        <f t="shared" si="37"/>
        <v>0</v>
      </c>
      <c r="O26" s="60">
        <f t="shared" si="38"/>
        <v>0</v>
      </c>
      <c r="S26" s="9"/>
    </row>
    <row r="27" spans="1:19" s="4" customFormat="1" ht="127.5">
      <c r="A27" s="18">
        <v>19</v>
      </c>
      <c r="B27" s="22" t="s">
        <v>65</v>
      </c>
      <c r="C27" s="34" t="s">
        <v>11</v>
      </c>
      <c r="D27" s="34" t="s">
        <v>13</v>
      </c>
      <c r="E27" s="38" t="s">
        <v>20</v>
      </c>
      <c r="F27" s="33"/>
      <c r="G27" s="33"/>
      <c r="H27" s="24" t="s">
        <v>59</v>
      </c>
      <c r="I27" s="24">
        <v>15</v>
      </c>
      <c r="J27" s="26">
        <v>15</v>
      </c>
      <c r="K27" s="20">
        <f aca="true" t="shared" si="39" ref="K27:K28">I27+J27</f>
        <v>30</v>
      </c>
      <c r="L27" s="59"/>
      <c r="M27" s="60">
        <f aca="true" t="shared" si="40" ref="M27:M28">K27*L27</f>
        <v>0</v>
      </c>
      <c r="N27" s="60">
        <f aca="true" t="shared" si="41" ref="N27:N28">M27*0.21</f>
        <v>0</v>
      </c>
      <c r="O27" s="60">
        <f aca="true" t="shared" si="42" ref="O27:O28">M27+N27</f>
        <v>0</v>
      </c>
      <c r="S27" s="9"/>
    </row>
    <row r="28" spans="1:19" s="4" customFormat="1" ht="63.75">
      <c r="A28" s="18">
        <v>20</v>
      </c>
      <c r="B28" s="22" t="s">
        <v>49</v>
      </c>
      <c r="C28" s="34" t="s">
        <v>11</v>
      </c>
      <c r="D28" s="34" t="s">
        <v>13</v>
      </c>
      <c r="E28" s="38" t="s">
        <v>20</v>
      </c>
      <c r="F28" s="33"/>
      <c r="G28" s="33"/>
      <c r="H28" s="24" t="s">
        <v>60</v>
      </c>
      <c r="I28" s="24">
        <v>10</v>
      </c>
      <c r="J28" s="26">
        <v>10</v>
      </c>
      <c r="K28" s="20">
        <f t="shared" si="39"/>
        <v>20</v>
      </c>
      <c r="L28" s="59"/>
      <c r="M28" s="60">
        <f t="shared" si="40"/>
        <v>0</v>
      </c>
      <c r="N28" s="60">
        <f t="shared" si="41"/>
        <v>0</v>
      </c>
      <c r="O28" s="60">
        <f t="shared" si="42"/>
        <v>0</v>
      </c>
      <c r="S28" s="9"/>
    </row>
    <row r="29" spans="1:19" s="4" customFormat="1" ht="153.75" thickBot="1">
      <c r="A29" s="47">
        <v>21</v>
      </c>
      <c r="B29" s="48" t="s">
        <v>66</v>
      </c>
      <c r="C29" s="49" t="s">
        <v>11</v>
      </c>
      <c r="D29" s="49" t="s">
        <v>13</v>
      </c>
      <c r="E29" s="50" t="s">
        <v>20</v>
      </c>
      <c r="F29" s="51"/>
      <c r="G29" s="51"/>
      <c r="H29" s="52" t="s">
        <v>26</v>
      </c>
      <c r="I29" s="52">
        <v>10</v>
      </c>
      <c r="J29" s="53">
        <v>10</v>
      </c>
      <c r="K29" s="54">
        <f t="shared" si="16"/>
        <v>20</v>
      </c>
      <c r="L29" s="61"/>
      <c r="M29" s="62">
        <f t="shared" si="36"/>
        <v>0</v>
      </c>
      <c r="N29" s="62">
        <f t="shared" si="37"/>
        <v>0</v>
      </c>
      <c r="O29" s="62">
        <f t="shared" si="38"/>
        <v>0</v>
      </c>
      <c r="S29" s="9"/>
    </row>
    <row r="30" spans="1:15" ht="31.5" customHeight="1" thickTop="1">
      <c r="A30" s="68" t="s">
        <v>45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3">
        <f>SUM(M9:M29)</f>
        <v>0</v>
      </c>
      <c r="N30" s="63">
        <f>SUM(N9:N29)</f>
        <v>0</v>
      </c>
      <c r="O30" s="63">
        <f>SUM(O9:O29)</f>
        <v>0</v>
      </c>
    </row>
    <row r="31" spans="1:15" ht="1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1"/>
      <c r="N31" s="11"/>
      <c r="O31" s="12"/>
    </row>
    <row r="32" spans="1:15" ht="15" customHeight="1">
      <c r="A32" s="66" t="s">
        <v>72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4" spans="1:15" ht="15" customHeight="1">
      <c r="A34" s="77" t="s">
        <v>44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</row>
    <row r="35" spans="1:15" ht="15" customHeight="1">
      <c r="A35" s="77" t="s">
        <v>42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</row>
    <row r="36" spans="1:15" ht="15" customHeight="1">
      <c r="A36" s="77" t="s">
        <v>43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</row>
    <row r="37" spans="2:11" ht="15">
      <c r="B37" s="10"/>
      <c r="C37" s="10"/>
      <c r="D37" s="10"/>
      <c r="E37" s="10"/>
      <c r="F37" s="10"/>
      <c r="G37" s="10"/>
      <c r="I37" s="13"/>
      <c r="J37" s="14"/>
      <c r="K37" s="14"/>
    </row>
    <row r="38" spans="2:11" ht="15">
      <c r="B38" s="15"/>
      <c r="C38" s="15"/>
      <c r="D38" s="15"/>
      <c r="E38" s="15"/>
      <c r="F38" s="15"/>
      <c r="G38" s="15"/>
      <c r="I38" s="13"/>
      <c r="J38" s="14"/>
      <c r="K38" s="14"/>
    </row>
    <row r="39" spans="2:11" ht="15">
      <c r="B39" s="42"/>
      <c r="C39" s="10"/>
      <c r="D39" s="10"/>
      <c r="E39" s="10"/>
      <c r="F39" s="10"/>
      <c r="G39" s="10"/>
      <c r="I39" s="13"/>
      <c r="J39" s="14"/>
      <c r="K39" s="14"/>
    </row>
    <row r="40" spans="2:11" ht="15">
      <c r="B40" s="42"/>
      <c r="C40" s="15"/>
      <c r="D40" s="15"/>
      <c r="E40" s="15"/>
      <c r="F40" s="15"/>
      <c r="G40" s="15"/>
      <c r="I40" s="13"/>
      <c r="J40" s="14"/>
      <c r="K40" s="14"/>
    </row>
    <row r="41" spans="2:11" ht="15">
      <c r="B41" s="42"/>
      <c r="C41" s="10"/>
      <c r="D41" s="10"/>
      <c r="E41" s="10"/>
      <c r="F41" s="10"/>
      <c r="G41" s="10"/>
      <c r="I41" s="13"/>
      <c r="J41" s="14"/>
      <c r="K41" s="14"/>
    </row>
    <row r="42" spans="2:11" ht="15">
      <c r="B42" s="42"/>
      <c r="C42" s="15"/>
      <c r="D42" s="15"/>
      <c r="E42" s="15"/>
      <c r="F42" s="15"/>
      <c r="G42" s="15"/>
      <c r="I42" s="13"/>
      <c r="J42" s="14"/>
      <c r="K42" s="14"/>
    </row>
    <row r="43" spans="2:11" ht="15">
      <c r="B43" s="42"/>
      <c r="C43" s="10"/>
      <c r="D43" s="10"/>
      <c r="E43" s="10"/>
      <c r="F43" s="10"/>
      <c r="G43" s="10"/>
      <c r="I43" s="13"/>
      <c r="J43" s="14"/>
      <c r="K43" s="14"/>
    </row>
    <row r="44" spans="2:11" ht="15">
      <c r="B44" s="42"/>
      <c r="C44" s="15"/>
      <c r="D44" s="15"/>
      <c r="E44" s="15"/>
      <c r="F44" s="15"/>
      <c r="G44" s="15"/>
      <c r="I44" s="13"/>
      <c r="J44" s="14"/>
      <c r="K44" s="14"/>
    </row>
    <row r="45" spans="2:11" ht="15">
      <c r="B45" s="43"/>
      <c r="C45" s="10"/>
      <c r="D45" s="10"/>
      <c r="E45" s="10"/>
      <c r="F45" s="10"/>
      <c r="G45" s="10"/>
      <c r="I45" s="13"/>
      <c r="J45" s="14"/>
      <c r="K45" s="14"/>
    </row>
    <row r="46" spans="2:11" ht="15">
      <c r="B46" s="15"/>
      <c r="C46" s="15"/>
      <c r="D46" s="15"/>
      <c r="E46" s="15"/>
      <c r="F46" s="15"/>
      <c r="G46" s="15"/>
      <c r="I46" s="13"/>
      <c r="J46" s="14"/>
      <c r="K46" s="14"/>
    </row>
    <row r="47" spans="2:11" ht="15">
      <c r="B47" s="10"/>
      <c r="C47" s="10"/>
      <c r="D47" s="10"/>
      <c r="E47" s="10"/>
      <c r="F47" s="10"/>
      <c r="G47" s="10"/>
      <c r="I47" s="13"/>
      <c r="J47" s="14"/>
      <c r="K47" s="14"/>
    </row>
    <row r="48" spans="2:11" ht="15">
      <c r="B48" s="15"/>
      <c r="C48" s="15"/>
      <c r="D48" s="15"/>
      <c r="E48" s="15"/>
      <c r="F48" s="15"/>
      <c r="G48" s="15"/>
      <c r="I48" s="13"/>
      <c r="J48" s="14"/>
      <c r="K48" s="14"/>
    </row>
    <row r="51" spans="2:7" ht="15">
      <c r="B51" s="16"/>
      <c r="C51" s="16"/>
      <c r="D51" s="16"/>
      <c r="E51" s="16"/>
      <c r="F51" s="16"/>
      <c r="G51" s="16"/>
    </row>
  </sheetData>
  <sheetProtection selectLockedCells="1"/>
  <mergeCells count="20">
    <mergeCell ref="A1:O1"/>
    <mergeCell ref="A30:L30"/>
    <mergeCell ref="H7:H8"/>
    <mergeCell ref="I7:K7"/>
    <mergeCell ref="A7:A8"/>
    <mergeCell ref="C7:C8"/>
    <mergeCell ref="D7:D8"/>
    <mergeCell ref="E7:E8"/>
    <mergeCell ref="L7:L8"/>
    <mergeCell ref="M7:O7"/>
    <mergeCell ref="B7:B8"/>
    <mergeCell ref="G7:G8"/>
    <mergeCell ref="F7:F8"/>
    <mergeCell ref="A6:O6"/>
    <mergeCell ref="A4:G4"/>
    <mergeCell ref="A3:G3"/>
    <mergeCell ref="A36:O36"/>
    <mergeCell ref="A35:O35"/>
    <mergeCell ref="A34:O34"/>
    <mergeCell ref="A32:O32"/>
  </mergeCells>
  <printOptions horizontalCentered="1"/>
  <pageMargins left="0.5118110236220472" right="0.5118110236220472" top="0.984251968503937" bottom="0.7874015748031497" header="0.31496062992125984" footer="0.31496062992125984"/>
  <pageSetup fitToHeight="0" fitToWidth="1" horizontalDpi="600" verticalDpi="600" orientation="landscape" paperSize="9" scale="45" r:id="rId2"/>
  <headerFooter differentFirst="1">
    <oddHeader>&amp;L&amp;G</oddHeader>
    <oddFooter>&amp;R&amp;"Verdana,Obyčejné"&amp;10&amp;K01+024Stránka &amp;"Verdana,Tučné"&amp;P&amp;"Verdana,Obyčejné" z &amp;"Verdana,Tučné"&amp;N</oddFooter>
    <firstHeader>&amp;L&amp;G &amp;K01+024Příloha č. 4 výzvy – Podrobná specifikace předmětu plnění (Ceník)&amp;C&amp;"Verdana,Tučné"&amp;12Jezdecké oděvy a vybavení
_____________________________________________</firstHeader>
    <firstFooter>&amp;R&amp;"Verdana,Obyčejné"&amp;10&amp;K01+023Stránka &amp;"Verdana,Tučné"&amp;P&amp;"Verdana,Obyčejné" z &amp;"Verdana,Tučné"&amp;N</first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Suchánková</dc:creator>
  <cp:keywords/>
  <dc:description/>
  <cp:lastModifiedBy>Lenka Suchánková</cp:lastModifiedBy>
  <cp:lastPrinted>2024-02-27T08:35:29Z</cp:lastPrinted>
  <dcterms:created xsi:type="dcterms:W3CDTF">2016-08-31T12:21:10Z</dcterms:created>
  <dcterms:modified xsi:type="dcterms:W3CDTF">2024-02-27T08:35:33Z</dcterms:modified>
  <cp:category/>
  <cp:version/>
  <cp:contentType/>
  <cp:contentStatus/>
</cp:coreProperties>
</file>