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kzuz-my.sharepoint.com/personal/71319_ukzuz_cz/Documents/Plocha/chemikalie POR 2024/"/>
    </mc:Choice>
  </mc:AlternateContent>
  <xr:revisionPtr revIDLastSave="0" documentId="8_{CF7D3D08-50E8-4917-A0ED-225CA8247A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H10" i="1" s="1"/>
  <c r="F78" i="1"/>
  <c r="G78" i="1" s="1"/>
  <c r="F88" i="1"/>
  <c r="G88" i="1" s="1"/>
  <c r="F80" i="1"/>
  <c r="G80" i="1" s="1"/>
  <c r="F53" i="1"/>
  <c r="G53" i="1" s="1"/>
  <c r="F37" i="1"/>
  <c r="G37" i="1" s="1"/>
  <c r="F34" i="1"/>
  <c r="G34" i="1" s="1"/>
  <c r="F26" i="1"/>
  <c r="G26" i="1" s="1"/>
  <c r="F86" i="1"/>
  <c r="G86" i="1" s="1"/>
  <c r="F103" i="1"/>
  <c r="H103" i="1" s="1"/>
  <c r="F97" i="1"/>
  <c r="G97" i="1" s="1"/>
  <c r="F93" i="1"/>
  <c r="G93" i="1" s="1"/>
  <c r="F91" i="1"/>
  <c r="G91" i="1" s="1"/>
  <c r="F73" i="1"/>
  <c r="G73" i="1" s="1"/>
  <c r="F67" i="1"/>
  <c r="G67" i="1" s="1"/>
  <c r="F58" i="1"/>
  <c r="G58" i="1" s="1"/>
  <c r="F55" i="1"/>
  <c r="H55" i="1" s="1"/>
  <c r="F46" i="1"/>
  <c r="G46" i="1" s="1"/>
  <c r="F35" i="1"/>
  <c r="G35" i="1" s="1"/>
  <c r="F23" i="1"/>
  <c r="G23" i="1" s="1"/>
  <c r="G10" i="1" l="1"/>
  <c r="H78" i="1"/>
  <c r="H88" i="1"/>
  <c r="H80" i="1"/>
  <c r="H53" i="1"/>
  <c r="H34" i="1"/>
  <c r="H37" i="1"/>
  <c r="H26" i="1"/>
  <c r="H86" i="1"/>
  <c r="G103" i="1"/>
  <c r="H97" i="1"/>
  <c r="H93" i="1"/>
  <c r="H67" i="1"/>
  <c r="H91" i="1"/>
  <c r="H73" i="1"/>
  <c r="H58" i="1"/>
  <c r="G55" i="1"/>
  <c r="H46" i="1"/>
  <c r="H35" i="1"/>
  <c r="H23" i="1"/>
  <c r="F8" i="1" l="1"/>
  <c r="H8" i="1" s="1"/>
  <c r="F30" i="1"/>
  <c r="G30" i="1" s="1"/>
  <c r="F42" i="1"/>
  <c r="G42" i="1" s="1"/>
  <c r="F16" i="1"/>
  <c r="G16" i="1" s="1"/>
  <c r="G8" i="1" l="1"/>
  <c r="H30" i="1"/>
  <c r="H42" i="1"/>
  <c r="H16" i="1"/>
  <c r="F82" i="1" l="1"/>
  <c r="H82" i="1" l="1"/>
  <c r="G82" i="1"/>
  <c r="F95" i="1"/>
  <c r="H95" i="1" l="1"/>
  <c r="G95" i="1"/>
  <c r="F76" i="1"/>
  <c r="F74" i="1"/>
  <c r="F61" i="1"/>
  <c r="F44" i="1"/>
  <c r="H74" i="1" l="1"/>
  <c r="G74" i="1"/>
  <c r="H44" i="1"/>
  <c r="G44" i="1"/>
  <c r="H76" i="1"/>
  <c r="G76" i="1"/>
  <c r="H61" i="1"/>
  <c r="G61" i="1"/>
  <c r="F18" i="1"/>
  <c r="H18" i="1" l="1"/>
  <c r="G18" i="1"/>
  <c r="F89" i="1" l="1"/>
  <c r="H89" i="1" l="1"/>
  <c r="G89" i="1"/>
  <c r="F57" i="1"/>
  <c r="H57" i="1" l="1"/>
  <c r="G57" i="1"/>
  <c r="F47" i="1"/>
  <c r="F41" i="1"/>
  <c r="H41" i="1" l="1"/>
  <c r="G41" i="1"/>
  <c r="H47" i="1"/>
  <c r="G47" i="1"/>
  <c r="F65" i="1" l="1"/>
  <c r="H65" i="1" l="1"/>
  <c r="G65" i="1"/>
  <c r="F85" i="1"/>
  <c r="F102" i="1"/>
  <c r="F71" i="1"/>
  <c r="F63" i="1"/>
  <c r="F62" i="1"/>
  <c r="F7" i="1"/>
  <c r="F9" i="1"/>
  <c r="F11" i="1"/>
  <c r="F12" i="1"/>
  <c r="F13" i="1"/>
  <c r="F14" i="1"/>
  <c r="F15" i="1"/>
  <c r="F17" i="1"/>
  <c r="F19" i="1"/>
  <c r="F20" i="1"/>
  <c r="F21" i="1"/>
  <c r="F22" i="1"/>
  <c r="F24" i="1"/>
  <c r="F25" i="1"/>
  <c r="F27" i="1"/>
  <c r="F28" i="1"/>
  <c r="F29" i="1"/>
  <c r="F31" i="1"/>
  <c r="F32" i="1"/>
  <c r="F33" i="1"/>
  <c r="F36" i="1"/>
  <c r="F38" i="1"/>
  <c r="F39" i="1"/>
  <c r="F40" i="1"/>
  <c r="F43" i="1"/>
  <c r="F45" i="1"/>
  <c r="F48" i="1"/>
  <c r="F49" i="1"/>
  <c r="F50" i="1"/>
  <c r="F51" i="1"/>
  <c r="F52" i="1"/>
  <c r="F54" i="1"/>
  <c r="F56" i="1"/>
  <c r="F59" i="1"/>
  <c r="F60" i="1"/>
  <c r="F64" i="1"/>
  <c r="F66" i="1"/>
  <c r="F68" i="1"/>
  <c r="F69" i="1"/>
  <c r="F70" i="1"/>
  <c r="F72" i="1"/>
  <c r="F75" i="1"/>
  <c r="F77" i="1"/>
  <c r="F79" i="1"/>
  <c r="F81" i="1"/>
  <c r="F83" i="1"/>
  <c r="F84" i="1"/>
  <c r="F87" i="1"/>
  <c r="F90" i="1"/>
  <c r="F92" i="1"/>
  <c r="F94" i="1"/>
  <c r="F96" i="1"/>
  <c r="F98" i="1"/>
  <c r="F99" i="1"/>
  <c r="F100" i="1"/>
  <c r="F101" i="1"/>
  <c r="F104" i="1"/>
  <c r="H101" i="1" l="1"/>
  <c r="G101" i="1"/>
  <c r="H81" i="1"/>
  <c r="G81" i="1"/>
  <c r="H51" i="1"/>
  <c r="G51" i="1"/>
  <c r="H39" i="1"/>
  <c r="G39" i="1"/>
  <c r="H31" i="1"/>
  <c r="G31" i="1"/>
  <c r="H60" i="1"/>
  <c r="G60" i="1"/>
  <c r="H50" i="1"/>
  <c r="G50" i="1"/>
  <c r="H48" i="1"/>
  <c r="G48" i="1"/>
  <c r="H33" i="1"/>
  <c r="G33" i="1"/>
  <c r="H29" i="1"/>
  <c r="G29" i="1"/>
  <c r="H22" i="1"/>
  <c r="G22" i="1"/>
  <c r="H17" i="1"/>
  <c r="G17" i="1"/>
  <c r="H64" i="1"/>
  <c r="G64" i="1"/>
  <c r="H24" i="1"/>
  <c r="G24" i="1"/>
  <c r="H14" i="1"/>
  <c r="G14" i="1"/>
  <c r="H62" i="1"/>
  <c r="G62" i="1"/>
  <c r="H96" i="1"/>
  <c r="G96" i="1"/>
  <c r="H75" i="1"/>
  <c r="G75" i="1"/>
  <c r="H54" i="1"/>
  <c r="G54" i="1"/>
  <c r="H100" i="1"/>
  <c r="G100" i="1"/>
  <c r="H94" i="1"/>
  <c r="G94" i="1"/>
  <c r="H90" i="1"/>
  <c r="G90" i="1"/>
  <c r="H83" i="1"/>
  <c r="G83" i="1"/>
  <c r="H79" i="1"/>
  <c r="G79" i="1"/>
  <c r="H72" i="1"/>
  <c r="G72" i="1"/>
  <c r="H69" i="1"/>
  <c r="G69" i="1"/>
  <c r="H66" i="1"/>
  <c r="G66" i="1"/>
  <c r="H59" i="1"/>
  <c r="G59" i="1"/>
  <c r="H52" i="1"/>
  <c r="G52" i="1"/>
  <c r="H38" i="1"/>
  <c r="G38" i="1"/>
  <c r="H19" i="1"/>
  <c r="G19" i="1"/>
  <c r="H12" i="1"/>
  <c r="G12" i="1"/>
  <c r="H63" i="1"/>
  <c r="G63" i="1"/>
  <c r="H102" i="1"/>
  <c r="G102" i="1"/>
  <c r="H43" i="1"/>
  <c r="G43" i="1"/>
  <c r="H28" i="1"/>
  <c r="G28" i="1"/>
  <c r="H20" i="1"/>
  <c r="G20" i="1"/>
  <c r="H99" i="1"/>
  <c r="G99" i="1"/>
  <c r="H92" i="1"/>
  <c r="G92" i="1"/>
  <c r="H98" i="1"/>
  <c r="G98" i="1"/>
  <c r="H87" i="1"/>
  <c r="G87" i="1"/>
  <c r="H84" i="1"/>
  <c r="G84" i="1"/>
  <c r="H77" i="1"/>
  <c r="G77" i="1"/>
  <c r="H70" i="1"/>
  <c r="G70" i="1"/>
  <c r="H68" i="1"/>
  <c r="G68" i="1"/>
  <c r="H56" i="1"/>
  <c r="G56" i="1"/>
  <c r="H49" i="1"/>
  <c r="G49" i="1"/>
  <c r="H45" i="1"/>
  <c r="G45" i="1"/>
  <c r="H40" i="1"/>
  <c r="G40" i="1"/>
  <c r="H36" i="1"/>
  <c r="G36" i="1"/>
  <c r="H32" i="1"/>
  <c r="G32" i="1"/>
  <c r="H27" i="1"/>
  <c r="G27" i="1"/>
  <c r="H25" i="1"/>
  <c r="G25" i="1"/>
  <c r="H21" i="1"/>
  <c r="G21" i="1"/>
  <c r="H15" i="1"/>
  <c r="G15" i="1"/>
  <c r="H11" i="1"/>
  <c r="G11" i="1"/>
  <c r="H7" i="1"/>
  <c r="G7" i="1"/>
  <c r="H71" i="1"/>
  <c r="G71" i="1"/>
  <c r="H85" i="1"/>
  <c r="G85" i="1"/>
  <c r="H13" i="1"/>
  <c r="G13" i="1"/>
  <c r="H9" i="1"/>
  <c r="G9" i="1"/>
  <c r="H104" i="1"/>
  <c r="G104" i="1"/>
  <c r="F105" i="1"/>
  <c r="G105" i="1" l="1"/>
  <c r="H105" i="1"/>
</calcChain>
</file>

<file path=xl/sharedStrings.xml><?xml version="1.0" encoding="utf-8"?>
<sst xmlns="http://schemas.openxmlformats.org/spreadsheetml/2006/main" count="205" uniqueCount="122">
  <si>
    <t>přípravek</t>
  </si>
  <si>
    <t>balení</t>
  </si>
  <si>
    <t>jednotková cena bez DPH Kč/kg, l, ks</t>
  </si>
  <si>
    <t>10 kg</t>
  </si>
  <si>
    <t>5 l</t>
  </si>
  <si>
    <t>10 l</t>
  </si>
  <si>
    <t>1 kg</t>
  </si>
  <si>
    <t>Altima 500 SC</t>
  </si>
  <si>
    <t>1 l</t>
  </si>
  <si>
    <t>Bandur</t>
  </si>
  <si>
    <t>Butisan Star</t>
  </si>
  <si>
    <t>Butoxone 400</t>
  </si>
  <si>
    <t>Command 36 CS</t>
  </si>
  <si>
    <t>Escort Nový</t>
  </si>
  <si>
    <t>Galera</t>
  </si>
  <si>
    <t>100 g</t>
  </si>
  <si>
    <t>Goltix Top</t>
  </si>
  <si>
    <t>Infinito</t>
  </si>
  <si>
    <t>Karate Zeon 5 CS</t>
  </si>
  <si>
    <t>Lontrel 300</t>
  </si>
  <si>
    <t>Lumax</t>
  </si>
  <si>
    <t>20 l</t>
  </si>
  <si>
    <t>5 kg</t>
  </si>
  <si>
    <t>Mero 33528</t>
  </si>
  <si>
    <t>Mospilan 20 SP</t>
  </si>
  <si>
    <t>500 g</t>
  </si>
  <si>
    <t>Mustang Forte</t>
  </si>
  <si>
    <t>Previcur Energy</t>
  </si>
  <si>
    <t>Ranman Top</t>
  </si>
  <si>
    <t>Sekator OD</t>
  </si>
  <si>
    <t>Spintor</t>
  </si>
  <si>
    <t>Teldor 500 SC</t>
  </si>
  <si>
    <t>Zato 50 WG</t>
  </si>
  <si>
    <t>Axial Plus</t>
  </si>
  <si>
    <t>Dicopur M 750</t>
  </si>
  <si>
    <t>Kumulus WG</t>
  </si>
  <si>
    <t>Pirimor 50 WG</t>
  </si>
  <si>
    <t>Successor 600</t>
  </si>
  <si>
    <t>Signum</t>
  </si>
  <si>
    <t>Trend 90</t>
  </si>
  <si>
    <t>Adengo</t>
  </si>
  <si>
    <t>Moddus</t>
  </si>
  <si>
    <t>Coragen 20 SC</t>
  </si>
  <si>
    <t>Revus Top</t>
  </si>
  <si>
    <t>Basagran</t>
  </si>
  <si>
    <t>Boogie Xpro</t>
  </si>
  <si>
    <t>Maister Power</t>
  </si>
  <si>
    <t>Proman</t>
  </si>
  <si>
    <t>Raxil Star</t>
  </si>
  <si>
    <t>předpokládané množství (kg, l, ks)</t>
  </si>
  <si>
    <t>cena celkem vč. DPH (Kč)</t>
  </si>
  <si>
    <t>Arcade 880 EC</t>
  </si>
  <si>
    <t>20 kg</t>
  </si>
  <si>
    <t>Dynali</t>
  </si>
  <si>
    <t>Goltix Titan</t>
  </si>
  <si>
    <t>Eminent 125 ME</t>
  </si>
  <si>
    <t>Prosaro 250 EC</t>
  </si>
  <si>
    <t>Starane Forte</t>
  </si>
  <si>
    <t>Tomahawk</t>
  </si>
  <si>
    <t>Vibrance Gold</t>
  </si>
  <si>
    <t>Gardoprim Plus Gold 500 SC</t>
  </si>
  <si>
    <t>Nuance</t>
  </si>
  <si>
    <t>Silwet Star</t>
  </si>
  <si>
    <t>cena celkem bez DPH (Kč)</t>
  </si>
  <si>
    <t>25 kg</t>
  </si>
  <si>
    <t>Mavrik Smart</t>
  </si>
  <si>
    <t>Mustang</t>
  </si>
  <si>
    <t>Profiler</t>
  </si>
  <si>
    <t>6 kg</t>
  </si>
  <si>
    <t>Zypar</t>
  </si>
  <si>
    <t>Serenade ASO</t>
  </si>
  <si>
    <t>Movento 100 SC</t>
  </si>
  <si>
    <t>Nexide</t>
  </si>
  <si>
    <t>Agroclean Liquid</t>
  </si>
  <si>
    <t>Benevia</t>
  </si>
  <si>
    <t>Callisto 480 SC</t>
  </si>
  <si>
    <t>Husar Star</t>
  </si>
  <si>
    <t>Korvetto</t>
  </si>
  <si>
    <t>3 kg</t>
  </si>
  <si>
    <t>Metarex Inov</t>
  </si>
  <si>
    <t>Sivanto Prime</t>
  </si>
  <si>
    <t>Sumimax</t>
  </si>
  <si>
    <t>5x60 g</t>
  </si>
  <si>
    <t xml:space="preserve">Seznam a předpokládané množství požadovaných přípravků na ochranu rostlin </t>
  </si>
  <si>
    <t>Betanal Tandem</t>
  </si>
  <si>
    <t>2 l</t>
  </si>
  <si>
    <t>Ironmax Pro</t>
  </si>
  <si>
    <t>Mospilan Mizu 120 SL</t>
  </si>
  <si>
    <t>Propulse</t>
  </si>
  <si>
    <t>Rafan Max</t>
  </si>
  <si>
    <t>Roundup Klasik Pro</t>
  </si>
  <si>
    <t>Sumi-Alpha 5 EW</t>
  </si>
  <si>
    <t>Revycare</t>
  </si>
  <si>
    <t>DPH (Kč)</t>
  </si>
  <si>
    <t>Belanty</t>
  </si>
  <si>
    <t>Decis Forte</t>
  </si>
  <si>
    <t>Laudis</t>
  </si>
  <si>
    <t>Příloha č. 2</t>
  </si>
  <si>
    <t>Chamane</t>
  </si>
  <si>
    <t>Efica 960 EC</t>
  </si>
  <si>
    <t>Agil 100 EC</t>
  </si>
  <si>
    <t>Cassiopee 79 WG</t>
  </si>
  <si>
    <t xml:space="preserve">Flowbrix </t>
  </si>
  <si>
    <t>Folpan Gold</t>
  </si>
  <si>
    <t>Kenja</t>
  </si>
  <si>
    <t>Melody Combi 65,3 WP</t>
  </si>
  <si>
    <t>Mildicut</t>
  </si>
  <si>
    <t>Pendifin 400 SC</t>
  </si>
  <si>
    <t>Pronto</t>
  </si>
  <si>
    <t>Spirox D</t>
  </si>
  <si>
    <t>Stutox II</t>
  </si>
  <si>
    <t>Switch</t>
  </si>
  <si>
    <t>Zorvec Endavia</t>
  </si>
  <si>
    <t>Cyperkill Max</t>
  </si>
  <si>
    <t>Flowbrix Profi</t>
  </si>
  <si>
    <t>Gamit 36 CS</t>
  </si>
  <si>
    <t>Markate 50</t>
  </si>
  <si>
    <t>Pictor Revy</t>
  </si>
  <si>
    <t>Retacel Extra R 68</t>
  </si>
  <si>
    <t>Sivanto Energy</t>
  </si>
  <si>
    <t>Ratron GW</t>
  </si>
  <si>
    <t>Alonty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</si>
</sst>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Fill="1"/>
    <xf numFmtId="0" fontId="1" fillId="0" borderId="0" xfId="0" applyFont="1" applyFill="1"/>
    <xf numFmtId="0" fontId="0" fillId="0" borderId="0" xfId="0" applyFill="1" applyAlignment="1">
      <alignment horizontal="right"/>
    </xf>
    <xf numFmtId="0" fontId="0" fillId="0" borderId="0" xfId="0" applyFill="1" applyAlignment="1">
      <alignment horizontal="left" vertical="center" wrapText="1"/>
    </xf>
    <xf numFmtId="2" fontId="0" fillId="0" borderId="0" xfId="0" applyNumberFormat="1" applyFill="1"/>
    <xf numFmtId="0" fontId="1" fillId="0" borderId="7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2" fontId="1" fillId="0" borderId="8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2" fontId="0" fillId="0" borderId="2" xfId="0" applyNumberFormat="1" applyFill="1" applyBorder="1"/>
    <xf numFmtId="0" fontId="1" fillId="0" borderId="1" xfId="0" applyFont="1" applyFill="1" applyBorder="1"/>
    <xf numFmtId="0" fontId="1" fillId="0" borderId="2" xfId="0" applyFont="1" applyFill="1" applyBorder="1"/>
    <xf numFmtId="2" fontId="0" fillId="0" borderId="2" xfId="0" applyNumberFormat="1" applyFill="1" applyBorder="1" applyAlignment="1"/>
    <xf numFmtId="0" fontId="1" fillId="0" borderId="10" xfId="0" applyFont="1" applyFill="1" applyBorder="1"/>
    <xf numFmtId="0" fontId="1" fillId="0" borderId="11" xfId="0" applyFont="1" applyFill="1" applyBorder="1" applyAlignment="1">
      <alignment horizontal="left"/>
    </xf>
    <xf numFmtId="2" fontId="0" fillId="0" borderId="11" xfId="0" applyNumberFormat="1" applyFill="1" applyBorder="1"/>
    <xf numFmtId="0" fontId="1" fillId="0" borderId="4" xfId="0" applyFont="1" applyFill="1" applyBorder="1"/>
    <xf numFmtId="0" fontId="1" fillId="0" borderId="3" xfId="0" applyFont="1" applyFill="1" applyBorder="1" applyAlignment="1">
      <alignment horizontal="left"/>
    </xf>
    <xf numFmtId="2" fontId="0" fillId="0" borderId="3" xfId="0" applyNumberFormat="1" applyFill="1" applyBorder="1"/>
    <xf numFmtId="164" fontId="0" fillId="0" borderId="0" xfId="0" applyNumberFormat="1" applyFill="1" applyAlignment="1">
      <alignment horizontal="center"/>
    </xf>
    <xf numFmtId="164" fontId="0" fillId="0" borderId="0" xfId="0" applyNumberFormat="1" applyFill="1"/>
    <xf numFmtId="164" fontId="1" fillId="0" borderId="8" xfId="0" applyNumberFormat="1" applyFont="1" applyFill="1" applyBorder="1" applyAlignment="1">
      <alignment horizontal="left" vertical="center" wrapText="1"/>
    </xf>
    <xf numFmtId="164" fontId="2" fillId="0" borderId="8" xfId="0" applyNumberFormat="1" applyFont="1" applyFill="1" applyBorder="1" applyAlignment="1">
      <alignment horizontal="left" vertical="center" wrapText="1"/>
    </xf>
    <xf numFmtId="164" fontId="2" fillId="0" borderId="9" xfId="0" applyNumberFormat="1" applyFont="1" applyFill="1" applyBorder="1" applyAlignment="1">
      <alignment horizontal="left" vertical="center" wrapText="1"/>
    </xf>
    <xf numFmtId="164" fontId="0" fillId="0" borderId="2" xfId="0" applyNumberFormat="1" applyFill="1" applyBorder="1"/>
    <xf numFmtId="164" fontId="2" fillId="0" borderId="5" xfId="0" applyNumberFormat="1" applyFont="1" applyFill="1" applyBorder="1"/>
    <xf numFmtId="164" fontId="0" fillId="0" borderId="11" xfId="0" applyNumberFormat="1" applyFill="1" applyBorder="1"/>
    <xf numFmtId="164" fontId="2" fillId="0" borderId="12" xfId="0" applyNumberFormat="1" applyFont="1" applyFill="1" applyBorder="1"/>
    <xf numFmtId="164" fontId="0" fillId="0" borderId="3" xfId="0" applyNumberFormat="1" applyFill="1" applyBorder="1"/>
    <xf numFmtId="164" fontId="2" fillId="0" borderId="6" xfId="0" applyNumberFormat="1" applyFont="1" applyFill="1" applyBorder="1"/>
    <xf numFmtId="164" fontId="2" fillId="0" borderId="0" xfId="0" applyNumberFormat="1" applyFont="1" applyFill="1" applyAlignment="1">
      <alignment horizontal="right"/>
    </xf>
    <xf numFmtId="164" fontId="2" fillId="0" borderId="0" xfId="0" applyNumberFormat="1" applyFont="1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N105"/>
  <sheetViews>
    <sheetView tabSelected="1" workbookViewId="0">
      <selection activeCell="K93" sqref="K93"/>
    </sheetView>
  </sheetViews>
  <sheetFormatPr defaultColWidth="9.140625" defaultRowHeight="15" x14ac:dyDescent="0.25"/>
  <cols>
    <col min="1" max="1" width="9.140625" style="1"/>
    <col min="2" max="2" width="34.7109375" style="2" bestFit="1" customWidth="1"/>
    <col min="3" max="3" width="9.7109375" style="3" customWidth="1"/>
    <col min="4" max="4" width="14.42578125" style="1" bestFit="1" customWidth="1"/>
    <col min="5" max="5" width="13.85546875" style="21" customWidth="1"/>
    <col min="6" max="6" width="15.7109375" style="21" customWidth="1"/>
    <col min="7" max="7" width="13.7109375" style="21" customWidth="1"/>
    <col min="8" max="8" width="15.5703125" style="22" customWidth="1"/>
    <col min="9" max="11" width="9.140625" style="1"/>
    <col min="12" max="12" width="10.42578125" style="1" bestFit="1" customWidth="1"/>
    <col min="13" max="13" width="9.140625" style="1"/>
    <col min="14" max="14" width="9.42578125" style="1" bestFit="1" customWidth="1"/>
    <col min="15" max="16384" width="9.140625" style="1"/>
  </cols>
  <sheetData>
    <row r="2" spans="2:12" x14ac:dyDescent="0.25">
      <c r="B2" s="2" t="s">
        <v>97</v>
      </c>
    </row>
    <row r="3" spans="2:12" x14ac:dyDescent="0.25">
      <c r="B3" s="2" t="s">
        <v>83</v>
      </c>
    </row>
    <row r="4" spans="2:12" x14ac:dyDescent="0.25">
      <c r="B4" s="1"/>
    </row>
    <row r="5" spans="2:12" ht="15.75" thickBot="1" x14ac:dyDescent="0.3"/>
    <row r="6" spans="2:12" s="4" customFormat="1" ht="39" thickBot="1" x14ac:dyDescent="0.3">
      <c r="B6" s="6" t="s">
        <v>0</v>
      </c>
      <c r="C6" s="7" t="s">
        <v>1</v>
      </c>
      <c r="D6" s="8" t="s">
        <v>49</v>
      </c>
      <c r="E6" s="23" t="s">
        <v>2</v>
      </c>
      <c r="F6" s="24" t="s">
        <v>63</v>
      </c>
      <c r="G6" s="24" t="s">
        <v>93</v>
      </c>
      <c r="H6" s="25" t="s">
        <v>50</v>
      </c>
    </row>
    <row r="7" spans="2:12" x14ac:dyDescent="0.25">
      <c r="B7" s="9" t="s">
        <v>40</v>
      </c>
      <c r="C7" s="10" t="s">
        <v>4</v>
      </c>
      <c r="D7" s="11">
        <v>5</v>
      </c>
      <c r="E7" s="26">
        <v>4604</v>
      </c>
      <c r="F7" s="26">
        <f t="shared" ref="F7:F35" si="0">D7*E7</f>
        <v>23020</v>
      </c>
      <c r="G7" s="26">
        <f t="shared" ref="G7:G47" si="1">F7*0.21</f>
        <v>4834.2</v>
      </c>
      <c r="H7" s="27">
        <f t="shared" ref="H7:H35" si="2">F7*1.21</f>
        <v>27854.2</v>
      </c>
      <c r="L7" s="5"/>
    </row>
    <row r="8" spans="2:12" x14ac:dyDescent="0.25">
      <c r="B8" s="9" t="s">
        <v>100</v>
      </c>
      <c r="C8" s="10" t="s">
        <v>4</v>
      </c>
      <c r="D8" s="11">
        <v>20</v>
      </c>
      <c r="E8" s="26">
        <v>1169</v>
      </c>
      <c r="F8" s="26">
        <f t="shared" si="0"/>
        <v>23380</v>
      </c>
      <c r="G8" s="26">
        <f t="shared" si="1"/>
        <v>4909.8</v>
      </c>
      <c r="H8" s="27">
        <f t="shared" si="2"/>
        <v>28289.8</v>
      </c>
      <c r="L8" s="5"/>
    </row>
    <row r="9" spans="2:12" x14ac:dyDescent="0.25">
      <c r="B9" s="12" t="s">
        <v>73</v>
      </c>
      <c r="C9" s="10" t="s">
        <v>8</v>
      </c>
      <c r="D9" s="11">
        <v>10</v>
      </c>
      <c r="E9" s="26">
        <v>825</v>
      </c>
      <c r="F9" s="26">
        <f t="shared" si="0"/>
        <v>8250</v>
      </c>
      <c r="G9" s="26">
        <f t="shared" si="1"/>
        <v>1732.5</v>
      </c>
      <c r="H9" s="27">
        <f t="shared" si="2"/>
        <v>9982.5</v>
      </c>
      <c r="L9" s="5"/>
    </row>
    <row r="10" spans="2:12" x14ac:dyDescent="0.25">
      <c r="B10" s="12" t="s">
        <v>121</v>
      </c>
      <c r="C10" s="10" t="s">
        <v>4</v>
      </c>
      <c r="D10" s="11">
        <v>5</v>
      </c>
      <c r="E10" s="26">
        <v>2056</v>
      </c>
      <c r="F10" s="26">
        <f t="shared" si="0"/>
        <v>10280</v>
      </c>
      <c r="G10" s="26">
        <f t="shared" si="1"/>
        <v>2158.7999999999997</v>
      </c>
      <c r="H10" s="27">
        <f t="shared" si="2"/>
        <v>12438.8</v>
      </c>
      <c r="L10" s="5"/>
    </row>
    <row r="11" spans="2:12" x14ac:dyDescent="0.25">
      <c r="B11" s="12" t="s">
        <v>7</v>
      </c>
      <c r="C11" s="10" t="s">
        <v>8</v>
      </c>
      <c r="D11" s="11">
        <v>4</v>
      </c>
      <c r="E11" s="26">
        <v>2830</v>
      </c>
      <c r="F11" s="26">
        <f t="shared" si="0"/>
        <v>11320</v>
      </c>
      <c r="G11" s="26">
        <f t="shared" si="1"/>
        <v>2377.1999999999998</v>
      </c>
      <c r="H11" s="27">
        <f t="shared" si="2"/>
        <v>13697.199999999999</v>
      </c>
      <c r="L11" s="5"/>
    </row>
    <row r="12" spans="2:12" x14ac:dyDescent="0.25">
      <c r="B12" s="12" t="s">
        <v>51</v>
      </c>
      <c r="C12" s="10" t="s">
        <v>4</v>
      </c>
      <c r="D12" s="11">
        <v>10</v>
      </c>
      <c r="E12" s="26">
        <v>602</v>
      </c>
      <c r="F12" s="26">
        <f t="shared" si="0"/>
        <v>6020</v>
      </c>
      <c r="G12" s="26">
        <f t="shared" si="1"/>
        <v>1264.2</v>
      </c>
      <c r="H12" s="27">
        <f t="shared" si="2"/>
        <v>7284.2</v>
      </c>
      <c r="L12" s="5"/>
    </row>
    <row r="13" spans="2:12" x14ac:dyDescent="0.25">
      <c r="B13" s="12" t="s">
        <v>33</v>
      </c>
      <c r="C13" s="10" t="s">
        <v>4</v>
      </c>
      <c r="D13" s="11">
        <v>10</v>
      </c>
      <c r="E13" s="26">
        <v>1489</v>
      </c>
      <c r="F13" s="26">
        <f t="shared" si="0"/>
        <v>14890</v>
      </c>
      <c r="G13" s="26">
        <f t="shared" si="1"/>
        <v>3126.9</v>
      </c>
      <c r="H13" s="27">
        <f t="shared" si="2"/>
        <v>18016.899999999998</v>
      </c>
      <c r="L13" s="5"/>
    </row>
    <row r="14" spans="2:12" x14ac:dyDescent="0.25">
      <c r="B14" s="12" t="s">
        <v>9</v>
      </c>
      <c r="C14" s="10" t="s">
        <v>4</v>
      </c>
      <c r="D14" s="11">
        <v>15</v>
      </c>
      <c r="E14" s="26">
        <v>671</v>
      </c>
      <c r="F14" s="26">
        <f t="shared" si="0"/>
        <v>10065</v>
      </c>
      <c r="G14" s="26">
        <f t="shared" si="1"/>
        <v>2113.65</v>
      </c>
      <c r="H14" s="27">
        <f t="shared" si="2"/>
        <v>12178.65</v>
      </c>
      <c r="L14" s="5"/>
    </row>
    <row r="15" spans="2:12" x14ac:dyDescent="0.25">
      <c r="B15" s="12" t="s">
        <v>44</v>
      </c>
      <c r="C15" s="10" t="s">
        <v>4</v>
      </c>
      <c r="D15" s="11">
        <v>15</v>
      </c>
      <c r="E15" s="26">
        <v>1051</v>
      </c>
      <c r="F15" s="26">
        <f t="shared" si="0"/>
        <v>15765</v>
      </c>
      <c r="G15" s="26">
        <f t="shared" si="1"/>
        <v>3310.65</v>
      </c>
      <c r="H15" s="27">
        <f t="shared" si="2"/>
        <v>19075.649999999998</v>
      </c>
      <c r="L15" s="5"/>
    </row>
    <row r="16" spans="2:12" x14ac:dyDescent="0.25">
      <c r="B16" s="12" t="s">
        <v>94</v>
      </c>
      <c r="C16" s="10" t="s">
        <v>4</v>
      </c>
      <c r="D16" s="11">
        <v>10</v>
      </c>
      <c r="E16" s="26">
        <v>617</v>
      </c>
      <c r="F16" s="26">
        <f t="shared" si="0"/>
        <v>6170</v>
      </c>
      <c r="G16" s="26">
        <f t="shared" si="1"/>
        <v>1295.7</v>
      </c>
      <c r="H16" s="27">
        <f t="shared" si="2"/>
        <v>7465.7</v>
      </c>
      <c r="L16" s="5"/>
    </row>
    <row r="17" spans="2:12" x14ac:dyDescent="0.25">
      <c r="B17" s="12" t="s">
        <v>74</v>
      </c>
      <c r="C17" s="10" t="s">
        <v>8</v>
      </c>
      <c r="D17" s="11">
        <v>2</v>
      </c>
      <c r="E17" s="26">
        <v>4929</v>
      </c>
      <c r="F17" s="26">
        <f t="shared" si="0"/>
        <v>9858</v>
      </c>
      <c r="G17" s="26">
        <f t="shared" si="1"/>
        <v>2070.1799999999998</v>
      </c>
      <c r="H17" s="27">
        <f t="shared" si="2"/>
        <v>11928.18</v>
      </c>
      <c r="L17" s="5"/>
    </row>
    <row r="18" spans="2:12" x14ac:dyDescent="0.25">
      <c r="B18" s="12" t="s">
        <v>84</v>
      </c>
      <c r="C18" s="10" t="s">
        <v>4</v>
      </c>
      <c r="D18" s="11">
        <v>10</v>
      </c>
      <c r="E18" s="26">
        <v>903</v>
      </c>
      <c r="F18" s="26">
        <f t="shared" si="0"/>
        <v>9030</v>
      </c>
      <c r="G18" s="26">
        <f t="shared" si="1"/>
        <v>1896.3</v>
      </c>
      <c r="H18" s="27">
        <f t="shared" si="2"/>
        <v>10926.3</v>
      </c>
      <c r="L18" s="5"/>
    </row>
    <row r="19" spans="2:12" x14ac:dyDescent="0.25">
      <c r="B19" s="12" t="s">
        <v>45</v>
      </c>
      <c r="C19" s="13" t="s">
        <v>4</v>
      </c>
      <c r="D19" s="11">
        <v>10</v>
      </c>
      <c r="E19" s="26">
        <v>1530</v>
      </c>
      <c r="F19" s="26">
        <f t="shared" si="0"/>
        <v>15300</v>
      </c>
      <c r="G19" s="26">
        <f t="shared" si="1"/>
        <v>3213</v>
      </c>
      <c r="H19" s="27">
        <f t="shared" si="2"/>
        <v>18513</v>
      </c>
      <c r="L19" s="5"/>
    </row>
    <row r="20" spans="2:12" x14ac:dyDescent="0.25">
      <c r="B20" s="12" t="s">
        <v>10</v>
      </c>
      <c r="C20" s="10" t="s">
        <v>5</v>
      </c>
      <c r="D20" s="11">
        <v>40</v>
      </c>
      <c r="E20" s="26">
        <v>1101</v>
      </c>
      <c r="F20" s="26">
        <f t="shared" si="0"/>
        <v>44040</v>
      </c>
      <c r="G20" s="26">
        <f t="shared" si="1"/>
        <v>9248.4</v>
      </c>
      <c r="H20" s="27">
        <f t="shared" si="2"/>
        <v>53288.4</v>
      </c>
      <c r="L20" s="5"/>
    </row>
    <row r="21" spans="2:12" x14ac:dyDescent="0.25">
      <c r="B21" s="12" t="s">
        <v>11</v>
      </c>
      <c r="C21" s="10" t="s">
        <v>4</v>
      </c>
      <c r="D21" s="11">
        <v>20</v>
      </c>
      <c r="E21" s="26">
        <v>567</v>
      </c>
      <c r="F21" s="26">
        <f t="shared" si="0"/>
        <v>11340</v>
      </c>
      <c r="G21" s="26">
        <f t="shared" si="1"/>
        <v>2381.4</v>
      </c>
      <c r="H21" s="27">
        <f t="shared" si="2"/>
        <v>13721.4</v>
      </c>
      <c r="L21" s="5"/>
    </row>
    <row r="22" spans="2:12" x14ac:dyDescent="0.25">
      <c r="B22" s="12" t="s">
        <v>75</v>
      </c>
      <c r="C22" s="10" t="s">
        <v>4</v>
      </c>
      <c r="D22" s="11">
        <v>5</v>
      </c>
      <c r="E22" s="26">
        <v>6433</v>
      </c>
      <c r="F22" s="26">
        <f t="shared" si="0"/>
        <v>32165</v>
      </c>
      <c r="G22" s="26">
        <f t="shared" si="1"/>
        <v>6754.65</v>
      </c>
      <c r="H22" s="27">
        <f t="shared" si="2"/>
        <v>38919.65</v>
      </c>
      <c r="L22" s="5"/>
    </row>
    <row r="23" spans="2:12" x14ac:dyDescent="0.25">
      <c r="B23" s="12" t="s">
        <v>101</v>
      </c>
      <c r="C23" s="10" t="s">
        <v>68</v>
      </c>
      <c r="D23" s="11">
        <v>12</v>
      </c>
      <c r="E23" s="26">
        <v>572</v>
      </c>
      <c r="F23" s="26">
        <f t="shared" si="0"/>
        <v>6864</v>
      </c>
      <c r="G23" s="26">
        <f t="shared" si="1"/>
        <v>1441.44</v>
      </c>
      <c r="H23" s="27">
        <f t="shared" si="2"/>
        <v>8305.44</v>
      </c>
      <c r="L23" s="5"/>
    </row>
    <row r="24" spans="2:12" x14ac:dyDescent="0.25">
      <c r="B24" s="12" t="s">
        <v>12</v>
      </c>
      <c r="C24" s="10" t="s">
        <v>85</v>
      </c>
      <c r="D24" s="11">
        <v>4</v>
      </c>
      <c r="E24" s="26">
        <v>3767</v>
      </c>
      <c r="F24" s="26">
        <f t="shared" si="0"/>
        <v>15068</v>
      </c>
      <c r="G24" s="26">
        <f t="shared" si="1"/>
        <v>3164.2799999999997</v>
      </c>
      <c r="H24" s="27">
        <f t="shared" si="2"/>
        <v>18232.28</v>
      </c>
      <c r="L24" s="5"/>
    </row>
    <row r="25" spans="2:12" x14ac:dyDescent="0.25">
      <c r="B25" s="12" t="s">
        <v>42</v>
      </c>
      <c r="C25" s="10" t="s">
        <v>8</v>
      </c>
      <c r="D25" s="11">
        <v>5</v>
      </c>
      <c r="E25" s="26">
        <v>9547</v>
      </c>
      <c r="F25" s="26">
        <f t="shared" si="0"/>
        <v>47735</v>
      </c>
      <c r="G25" s="26">
        <f t="shared" si="1"/>
        <v>10024.35</v>
      </c>
      <c r="H25" s="27">
        <f t="shared" si="2"/>
        <v>57759.35</v>
      </c>
      <c r="L25" s="5"/>
    </row>
    <row r="26" spans="2:12" x14ac:dyDescent="0.25">
      <c r="B26" s="12" t="s">
        <v>113</v>
      </c>
      <c r="C26" s="10" t="s">
        <v>8</v>
      </c>
      <c r="D26" s="11">
        <v>6</v>
      </c>
      <c r="E26" s="26">
        <v>2718</v>
      </c>
      <c r="F26" s="26">
        <f t="shared" si="0"/>
        <v>16308</v>
      </c>
      <c r="G26" s="26">
        <f t="shared" si="1"/>
        <v>3424.68</v>
      </c>
      <c r="H26" s="27">
        <f t="shared" si="2"/>
        <v>19732.68</v>
      </c>
      <c r="L26" s="5"/>
    </row>
    <row r="27" spans="2:12" x14ac:dyDescent="0.25">
      <c r="B27" s="12" t="s">
        <v>95</v>
      </c>
      <c r="C27" s="10" t="s">
        <v>8</v>
      </c>
      <c r="D27" s="11">
        <v>8</v>
      </c>
      <c r="E27" s="26">
        <v>2737</v>
      </c>
      <c r="F27" s="26">
        <f t="shared" si="0"/>
        <v>21896</v>
      </c>
      <c r="G27" s="26">
        <f t="shared" si="1"/>
        <v>4598.16</v>
      </c>
      <c r="H27" s="27">
        <f t="shared" si="2"/>
        <v>26494.16</v>
      </c>
      <c r="L27" s="5"/>
    </row>
    <row r="28" spans="2:12" x14ac:dyDescent="0.25">
      <c r="B28" s="12" t="s">
        <v>34</v>
      </c>
      <c r="C28" s="10" t="s">
        <v>5</v>
      </c>
      <c r="D28" s="11">
        <v>100</v>
      </c>
      <c r="E28" s="26">
        <v>375</v>
      </c>
      <c r="F28" s="26">
        <f t="shared" si="0"/>
        <v>37500</v>
      </c>
      <c r="G28" s="26">
        <f t="shared" si="1"/>
        <v>7875</v>
      </c>
      <c r="H28" s="27">
        <f t="shared" si="2"/>
        <v>45375</v>
      </c>
      <c r="L28" s="5"/>
    </row>
    <row r="29" spans="2:12" x14ac:dyDescent="0.25">
      <c r="B29" s="12" t="s">
        <v>53</v>
      </c>
      <c r="C29" s="10" t="s">
        <v>8</v>
      </c>
      <c r="D29" s="11">
        <v>3</v>
      </c>
      <c r="E29" s="26">
        <v>1720</v>
      </c>
      <c r="F29" s="26">
        <f t="shared" si="0"/>
        <v>5160</v>
      </c>
      <c r="G29" s="26">
        <f t="shared" si="1"/>
        <v>1083.5999999999999</v>
      </c>
      <c r="H29" s="27">
        <f t="shared" si="2"/>
        <v>6243.5999999999995</v>
      </c>
      <c r="L29" s="5"/>
    </row>
    <row r="30" spans="2:12" x14ac:dyDescent="0.25">
      <c r="B30" s="12" t="s">
        <v>99</v>
      </c>
      <c r="C30" s="10" t="s">
        <v>4</v>
      </c>
      <c r="D30" s="11">
        <v>10</v>
      </c>
      <c r="E30" s="26">
        <v>801</v>
      </c>
      <c r="F30" s="26">
        <f t="shared" si="0"/>
        <v>8010</v>
      </c>
      <c r="G30" s="26">
        <f t="shared" si="1"/>
        <v>1682.1</v>
      </c>
      <c r="H30" s="27">
        <f t="shared" si="2"/>
        <v>9692.1</v>
      </c>
      <c r="L30" s="5"/>
    </row>
    <row r="31" spans="2:12" x14ac:dyDescent="0.25">
      <c r="B31" s="12" t="s">
        <v>55</v>
      </c>
      <c r="C31" s="10" t="s">
        <v>4</v>
      </c>
      <c r="D31" s="11">
        <v>5</v>
      </c>
      <c r="E31" s="26">
        <v>933</v>
      </c>
      <c r="F31" s="26">
        <f t="shared" si="0"/>
        <v>4665</v>
      </c>
      <c r="G31" s="26">
        <f t="shared" si="1"/>
        <v>979.65</v>
      </c>
      <c r="H31" s="27">
        <f t="shared" si="2"/>
        <v>5644.65</v>
      </c>
      <c r="L31" s="5"/>
    </row>
    <row r="32" spans="2:12" x14ac:dyDescent="0.25">
      <c r="B32" s="12" t="s">
        <v>13</v>
      </c>
      <c r="C32" s="10" t="s">
        <v>5</v>
      </c>
      <c r="D32" s="11">
        <v>30</v>
      </c>
      <c r="E32" s="26">
        <v>842</v>
      </c>
      <c r="F32" s="26">
        <f t="shared" si="0"/>
        <v>25260</v>
      </c>
      <c r="G32" s="26">
        <f t="shared" si="1"/>
        <v>5304.5999999999995</v>
      </c>
      <c r="H32" s="27">
        <f t="shared" si="2"/>
        <v>30564.6</v>
      </c>
      <c r="L32" s="5"/>
    </row>
    <row r="33" spans="2:12" x14ac:dyDescent="0.25">
      <c r="B33" s="12" t="s">
        <v>102</v>
      </c>
      <c r="C33" s="10" t="s">
        <v>4</v>
      </c>
      <c r="D33" s="11">
        <v>40</v>
      </c>
      <c r="E33" s="26">
        <v>534</v>
      </c>
      <c r="F33" s="26">
        <f t="shared" si="0"/>
        <v>21360</v>
      </c>
      <c r="G33" s="26">
        <f t="shared" si="1"/>
        <v>4485.5999999999995</v>
      </c>
      <c r="H33" s="27">
        <f t="shared" si="2"/>
        <v>25845.599999999999</v>
      </c>
      <c r="L33" s="5"/>
    </row>
    <row r="34" spans="2:12" x14ac:dyDescent="0.25">
      <c r="B34" s="12" t="s">
        <v>114</v>
      </c>
      <c r="C34" s="10" t="s">
        <v>4</v>
      </c>
      <c r="D34" s="11">
        <v>10</v>
      </c>
      <c r="E34" s="26">
        <v>385</v>
      </c>
      <c r="F34" s="26">
        <f t="shared" si="0"/>
        <v>3850</v>
      </c>
      <c r="G34" s="26">
        <f t="shared" si="1"/>
        <v>808.5</v>
      </c>
      <c r="H34" s="27">
        <f t="shared" si="2"/>
        <v>4658.5</v>
      </c>
      <c r="L34" s="5"/>
    </row>
    <row r="35" spans="2:12" x14ac:dyDescent="0.25">
      <c r="B35" s="12" t="s">
        <v>103</v>
      </c>
      <c r="C35" s="10" t="s">
        <v>22</v>
      </c>
      <c r="D35" s="11">
        <v>5</v>
      </c>
      <c r="E35" s="26">
        <v>731</v>
      </c>
      <c r="F35" s="26">
        <f t="shared" si="0"/>
        <v>3655</v>
      </c>
      <c r="G35" s="26">
        <f t="shared" si="1"/>
        <v>767.55</v>
      </c>
      <c r="H35" s="27">
        <f t="shared" si="2"/>
        <v>4422.55</v>
      </c>
      <c r="L35" s="5"/>
    </row>
    <row r="36" spans="2:12" x14ac:dyDescent="0.25">
      <c r="B36" s="12" t="s">
        <v>14</v>
      </c>
      <c r="C36" s="10" t="s">
        <v>4</v>
      </c>
      <c r="D36" s="11">
        <v>5</v>
      </c>
      <c r="E36" s="26">
        <v>4376</v>
      </c>
      <c r="F36" s="26">
        <f t="shared" ref="F36:F80" si="3">D36*E36</f>
        <v>21880</v>
      </c>
      <c r="G36" s="26">
        <f t="shared" si="1"/>
        <v>4594.8</v>
      </c>
      <c r="H36" s="27">
        <f t="shared" ref="H36:H80" si="4">F36*1.21</f>
        <v>26474.799999999999</v>
      </c>
      <c r="L36" s="5"/>
    </row>
    <row r="37" spans="2:12" x14ac:dyDescent="0.25">
      <c r="B37" s="12" t="s">
        <v>115</v>
      </c>
      <c r="C37" s="10" t="s">
        <v>8</v>
      </c>
      <c r="D37" s="11">
        <v>3</v>
      </c>
      <c r="E37" s="26">
        <v>3650</v>
      </c>
      <c r="F37" s="26">
        <f t="shared" si="3"/>
        <v>10950</v>
      </c>
      <c r="G37" s="26">
        <f t="shared" si="1"/>
        <v>2299.5</v>
      </c>
      <c r="H37" s="27">
        <f t="shared" si="4"/>
        <v>13249.5</v>
      </c>
      <c r="L37" s="5"/>
    </row>
    <row r="38" spans="2:12" x14ac:dyDescent="0.25">
      <c r="B38" s="12" t="s">
        <v>60</v>
      </c>
      <c r="C38" s="10" t="s">
        <v>21</v>
      </c>
      <c r="D38" s="11">
        <v>20</v>
      </c>
      <c r="E38" s="26">
        <v>439</v>
      </c>
      <c r="F38" s="26">
        <f t="shared" si="3"/>
        <v>8780</v>
      </c>
      <c r="G38" s="26">
        <f t="shared" si="1"/>
        <v>1843.8</v>
      </c>
      <c r="H38" s="27">
        <f t="shared" si="4"/>
        <v>10623.8</v>
      </c>
      <c r="L38" s="5"/>
    </row>
    <row r="39" spans="2:12" x14ac:dyDescent="0.25">
      <c r="B39" s="12" t="s">
        <v>54</v>
      </c>
      <c r="C39" s="10" t="s">
        <v>4</v>
      </c>
      <c r="D39" s="11">
        <v>10</v>
      </c>
      <c r="E39" s="26">
        <v>1014</v>
      </c>
      <c r="F39" s="26">
        <f t="shared" si="3"/>
        <v>10140</v>
      </c>
      <c r="G39" s="26">
        <f t="shared" si="1"/>
        <v>2129.4</v>
      </c>
      <c r="H39" s="27">
        <f t="shared" si="4"/>
        <v>12269.4</v>
      </c>
      <c r="L39" s="5"/>
    </row>
    <row r="40" spans="2:12" x14ac:dyDescent="0.25">
      <c r="B40" s="12" t="s">
        <v>16</v>
      </c>
      <c r="C40" s="10" t="s">
        <v>4</v>
      </c>
      <c r="D40" s="11">
        <v>10</v>
      </c>
      <c r="E40" s="26">
        <v>1143</v>
      </c>
      <c r="F40" s="26">
        <f t="shared" si="3"/>
        <v>11430</v>
      </c>
      <c r="G40" s="26">
        <f t="shared" si="1"/>
        <v>2400.2999999999997</v>
      </c>
      <c r="H40" s="27">
        <f t="shared" si="4"/>
        <v>13830.3</v>
      </c>
      <c r="L40" s="5"/>
    </row>
    <row r="41" spans="2:12" x14ac:dyDescent="0.25">
      <c r="B41" s="12" t="s">
        <v>76</v>
      </c>
      <c r="C41" s="10" t="s">
        <v>78</v>
      </c>
      <c r="D41" s="11">
        <v>3</v>
      </c>
      <c r="E41" s="26">
        <v>3616</v>
      </c>
      <c r="F41" s="26">
        <f t="shared" si="3"/>
        <v>10848</v>
      </c>
      <c r="G41" s="26">
        <f t="shared" si="1"/>
        <v>2278.08</v>
      </c>
      <c r="H41" s="27">
        <f t="shared" si="4"/>
        <v>13126.08</v>
      </c>
      <c r="L41" s="5"/>
    </row>
    <row r="42" spans="2:12" x14ac:dyDescent="0.25">
      <c r="B42" s="12" t="s">
        <v>98</v>
      </c>
      <c r="C42" s="10" t="s">
        <v>4</v>
      </c>
      <c r="D42" s="11">
        <v>5</v>
      </c>
      <c r="E42" s="26">
        <v>1092</v>
      </c>
      <c r="F42" s="26">
        <f t="shared" si="3"/>
        <v>5460</v>
      </c>
      <c r="G42" s="26">
        <f t="shared" si="1"/>
        <v>1146.5999999999999</v>
      </c>
      <c r="H42" s="27">
        <f t="shared" si="4"/>
        <v>6606.5999999999995</v>
      </c>
      <c r="L42" s="5"/>
    </row>
    <row r="43" spans="2:12" x14ac:dyDescent="0.25">
      <c r="B43" s="12" t="s">
        <v>17</v>
      </c>
      <c r="C43" s="10" t="s">
        <v>4</v>
      </c>
      <c r="D43" s="11">
        <v>15</v>
      </c>
      <c r="E43" s="26">
        <v>891</v>
      </c>
      <c r="F43" s="26">
        <f t="shared" si="3"/>
        <v>13365</v>
      </c>
      <c r="G43" s="26">
        <f t="shared" si="1"/>
        <v>2806.65</v>
      </c>
      <c r="H43" s="27">
        <f t="shared" si="4"/>
        <v>16171.65</v>
      </c>
      <c r="L43" s="5"/>
    </row>
    <row r="44" spans="2:12" x14ac:dyDescent="0.25">
      <c r="B44" s="12" t="s">
        <v>86</v>
      </c>
      <c r="C44" s="10" t="s">
        <v>52</v>
      </c>
      <c r="D44" s="11">
        <v>80</v>
      </c>
      <c r="E44" s="26">
        <v>232</v>
      </c>
      <c r="F44" s="26">
        <f t="shared" si="3"/>
        <v>18560</v>
      </c>
      <c r="G44" s="26">
        <f t="shared" si="1"/>
        <v>3897.6</v>
      </c>
      <c r="H44" s="27">
        <f t="shared" si="4"/>
        <v>22457.599999999999</v>
      </c>
      <c r="L44" s="5"/>
    </row>
    <row r="45" spans="2:12" x14ac:dyDescent="0.25">
      <c r="B45" s="12" t="s">
        <v>18</v>
      </c>
      <c r="C45" s="10" t="s">
        <v>4</v>
      </c>
      <c r="D45" s="11">
        <v>20</v>
      </c>
      <c r="E45" s="26">
        <v>1299</v>
      </c>
      <c r="F45" s="26">
        <f t="shared" si="3"/>
        <v>25980</v>
      </c>
      <c r="G45" s="26">
        <f t="shared" si="1"/>
        <v>5455.8</v>
      </c>
      <c r="H45" s="27">
        <f t="shared" si="4"/>
        <v>31435.8</v>
      </c>
      <c r="L45" s="5"/>
    </row>
    <row r="46" spans="2:12" x14ac:dyDescent="0.25">
      <c r="B46" s="12" t="s">
        <v>104</v>
      </c>
      <c r="C46" s="10" t="s">
        <v>4</v>
      </c>
      <c r="D46" s="11">
        <v>10</v>
      </c>
      <c r="E46" s="26">
        <v>2580</v>
      </c>
      <c r="F46" s="26">
        <f t="shared" si="3"/>
        <v>25800</v>
      </c>
      <c r="G46" s="26">
        <f t="shared" si="1"/>
        <v>5418</v>
      </c>
      <c r="H46" s="27">
        <f t="shared" si="4"/>
        <v>31218</v>
      </c>
      <c r="L46" s="5"/>
    </row>
    <row r="47" spans="2:12" x14ac:dyDescent="0.25">
      <c r="B47" s="12" t="s">
        <v>77</v>
      </c>
      <c r="C47" s="10" t="s">
        <v>4</v>
      </c>
      <c r="D47" s="11">
        <v>20</v>
      </c>
      <c r="E47" s="26">
        <v>1222</v>
      </c>
      <c r="F47" s="26">
        <f t="shared" si="3"/>
        <v>24440</v>
      </c>
      <c r="G47" s="26">
        <f t="shared" si="1"/>
        <v>5132.3999999999996</v>
      </c>
      <c r="H47" s="27">
        <f t="shared" si="4"/>
        <v>29572.399999999998</v>
      </c>
      <c r="L47" s="5"/>
    </row>
    <row r="48" spans="2:12" x14ac:dyDescent="0.25">
      <c r="B48" s="12" t="s">
        <v>35</v>
      </c>
      <c r="C48" s="10" t="s">
        <v>64</v>
      </c>
      <c r="D48" s="11">
        <v>100</v>
      </c>
      <c r="E48" s="26">
        <v>94</v>
      </c>
      <c r="F48" s="26">
        <f t="shared" si="3"/>
        <v>9400</v>
      </c>
      <c r="G48" s="26">
        <f t="shared" ref="G48:G97" si="5">F48*0.21</f>
        <v>1974</v>
      </c>
      <c r="H48" s="27">
        <f t="shared" si="4"/>
        <v>11374</v>
      </c>
      <c r="L48" s="5"/>
    </row>
    <row r="49" spans="2:12" x14ac:dyDescent="0.25">
      <c r="B49" s="12" t="s">
        <v>96</v>
      </c>
      <c r="C49" s="10" t="s">
        <v>4</v>
      </c>
      <c r="D49" s="11">
        <v>10</v>
      </c>
      <c r="E49" s="26">
        <v>1024</v>
      </c>
      <c r="F49" s="26">
        <f t="shared" si="3"/>
        <v>10240</v>
      </c>
      <c r="G49" s="26">
        <f t="shared" si="5"/>
        <v>2150.4</v>
      </c>
      <c r="H49" s="27">
        <f t="shared" si="4"/>
        <v>12390.4</v>
      </c>
      <c r="L49" s="5"/>
    </row>
    <row r="50" spans="2:12" x14ac:dyDescent="0.25">
      <c r="B50" s="12" t="s">
        <v>19</v>
      </c>
      <c r="C50" s="10" t="s">
        <v>4</v>
      </c>
      <c r="D50" s="11">
        <v>20</v>
      </c>
      <c r="E50" s="26">
        <v>4292</v>
      </c>
      <c r="F50" s="26">
        <f t="shared" si="3"/>
        <v>85840</v>
      </c>
      <c r="G50" s="26">
        <f t="shared" si="5"/>
        <v>18026.399999999998</v>
      </c>
      <c r="H50" s="27">
        <f t="shared" si="4"/>
        <v>103866.4</v>
      </c>
      <c r="L50" s="5"/>
    </row>
    <row r="51" spans="2:12" x14ac:dyDescent="0.25">
      <c r="B51" s="12" t="s">
        <v>20</v>
      </c>
      <c r="C51" s="10" t="s">
        <v>21</v>
      </c>
      <c r="D51" s="11">
        <v>20</v>
      </c>
      <c r="E51" s="26">
        <v>641</v>
      </c>
      <c r="F51" s="26">
        <f t="shared" si="3"/>
        <v>12820</v>
      </c>
      <c r="G51" s="26">
        <f t="shared" si="5"/>
        <v>2692.2</v>
      </c>
      <c r="H51" s="27">
        <f t="shared" si="4"/>
        <v>15512.199999999999</v>
      </c>
      <c r="L51" s="5"/>
    </row>
    <row r="52" spans="2:12" x14ac:dyDescent="0.25">
      <c r="B52" s="12" t="s">
        <v>46</v>
      </c>
      <c r="C52" s="13" t="s">
        <v>4</v>
      </c>
      <c r="D52" s="11">
        <v>35</v>
      </c>
      <c r="E52" s="26">
        <v>1395</v>
      </c>
      <c r="F52" s="26">
        <f t="shared" si="3"/>
        <v>48825</v>
      </c>
      <c r="G52" s="26">
        <f t="shared" si="5"/>
        <v>10253.25</v>
      </c>
      <c r="H52" s="27">
        <f t="shared" si="4"/>
        <v>59078.25</v>
      </c>
      <c r="L52" s="5"/>
    </row>
    <row r="53" spans="2:12" x14ac:dyDescent="0.25">
      <c r="B53" s="12" t="s">
        <v>116</v>
      </c>
      <c r="C53" s="13" t="s">
        <v>8</v>
      </c>
      <c r="D53" s="11">
        <v>2</v>
      </c>
      <c r="E53" s="26">
        <v>1088</v>
      </c>
      <c r="F53" s="26">
        <f t="shared" si="3"/>
        <v>2176</v>
      </c>
      <c r="G53" s="26">
        <f t="shared" si="5"/>
        <v>456.96</v>
      </c>
      <c r="H53" s="27">
        <f t="shared" si="4"/>
        <v>2632.96</v>
      </c>
      <c r="L53" s="5"/>
    </row>
    <row r="54" spans="2:12" x14ac:dyDescent="0.25">
      <c r="B54" s="12" t="s">
        <v>65</v>
      </c>
      <c r="C54" s="10" t="s">
        <v>8</v>
      </c>
      <c r="D54" s="11">
        <v>5</v>
      </c>
      <c r="E54" s="26">
        <v>1687</v>
      </c>
      <c r="F54" s="26">
        <f t="shared" si="3"/>
        <v>8435</v>
      </c>
      <c r="G54" s="26">
        <f t="shared" si="5"/>
        <v>1771.35</v>
      </c>
      <c r="H54" s="27">
        <f t="shared" si="4"/>
        <v>10206.35</v>
      </c>
      <c r="L54" s="5"/>
    </row>
    <row r="55" spans="2:12" x14ac:dyDescent="0.25">
      <c r="B55" s="12" t="s">
        <v>105</v>
      </c>
      <c r="C55" s="10" t="s">
        <v>22</v>
      </c>
      <c r="D55" s="11">
        <v>10</v>
      </c>
      <c r="E55" s="26">
        <v>916</v>
      </c>
      <c r="F55" s="26">
        <f t="shared" si="3"/>
        <v>9160</v>
      </c>
      <c r="G55" s="26">
        <f t="shared" si="5"/>
        <v>1923.6</v>
      </c>
      <c r="H55" s="27">
        <f t="shared" si="4"/>
        <v>11083.6</v>
      </c>
      <c r="L55" s="5"/>
    </row>
    <row r="56" spans="2:12" x14ac:dyDescent="0.25">
      <c r="B56" s="12" t="s">
        <v>23</v>
      </c>
      <c r="C56" s="10" t="s">
        <v>4</v>
      </c>
      <c r="D56" s="11">
        <v>10</v>
      </c>
      <c r="E56" s="26">
        <v>172</v>
      </c>
      <c r="F56" s="26">
        <f t="shared" si="3"/>
        <v>1720</v>
      </c>
      <c r="G56" s="26">
        <f t="shared" si="5"/>
        <v>361.2</v>
      </c>
      <c r="H56" s="27">
        <f t="shared" si="4"/>
        <v>2081.1999999999998</v>
      </c>
      <c r="L56" s="5"/>
    </row>
    <row r="57" spans="2:12" x14ac:dyDescent="0.25">
      <c r="B57" s="12" t="s">
        <v>79</v>
      </c>
      <c r="C57" s="10" t="s">
        <v>52</v>
      </c>
      <c r="D57" s="11">
        <v>100</v>
      </c>
      <c r="E57" s="26">
        <v>222</v>
      </c>
      <c r="F57" s="26">
        <f t="shared" si="3"/>
        <v>22200</v>
      </c>
      <c r="G57" s="26">
        <f t="shared" si="5"/>
        <v>4662</v>
      </c>
      <c r="H57" s="27">
        <f t="shared" si="4"/>
        <v>26862</v>
      </c>
      <c r="L57" s="5"/>
    </row>
    <row r="58" spans="2:12" x14ac:dyDescent="0.25">
      <c r="B58" s="12" t="s">
        <v>106</v>
      </c>
      <c r="C58" s="10" t="s">
        <v>5</v>
      </c>
      <c r="D58" s="11">
        <v>20</v>
      </c>
      <c r="E58" s="26">
        <v>478</v>
      </c>
      <c r="F58" s="26">
        <f t="shared" si="3"/>
        <v>9560</v>
      </c>
      <c r="G58" s="26">
        <f t="shared" si="5"/>
        <v>2007.6</v>
      </c>
      <c r="H58" s="27">
        <f t="shared" si="4"/>
        <v>11567.6</v>
      </c>
      <c r="L58" s="5"/>
    </row>
    <row r="59" spans="2:12" x14ac:dyDescent="0.25">
      <c r="B59" s="12" t="s">
        <v>41</v>
      </c>
      <c r="C59" s="10" t="s">
        <v>4</v>
      </c>
      <c r="D59" s="11">
        <v>10</v>
      </c>
      <c r="E59" s="26">
        <v>1781</v>
      </c>
      <c r="F59" s="26">
        <f t="shared" si="3"/>
        <v>17810</v>
      </c>
      <c r="G59" s="26">
        <f t="shared" si="5"/>
        <v>3740.1</v>
      </c>
      <c r="H59" s="27">
        <f t="shared" si="4"/>
        <v>21550.1</v>
      </c>
      <c r="L59" s="5"/>
    </row>
    <row r="60" spans="2:12" x14ac:dyDescent="0.25">
      <c r="B60" s="12" t="s">
        <v>24</v>
      </c>
      <c r="C60" s="10" t="s">
        <v>25</v>
      </c>
      <c r="D60" s="11">
        <v>2</v>
      </c>
      <c r="E60" s="26">
        <v>3784</v>
      </c>
      <c r="F60" s="26">
        <f t="shared" si="3"/>
        <v>7568</v>
      </c>
      <c r="G60" s="26">
        <f t="shared" si="5"/>
        <v>1589.28</v>
      </c>
      <c r="H60" s="27">
        <f t="shared" si="4"/>
        <v>9157.2799999999988</v>
      </c>
      <c r="L60" s="5"/>
    </row>
    <row r="61" spans="2:12" x14ac:dyDescent="0.25">
      <c r="B61" s="12" t="s">
        <v>87</v>
      </c>
      <c r="C61" s="10" t="s">
        <v>8</v>
      </c>
      <c r="D61" s="11">
        <v>20</v>
      </c>
      <c r="E61" s="26">
        <v>2321</v>
      </c>
      <c r="F61" s="26">
        <f t="shared" si="3"/>
        <v>46420</v>
      </c>
      <c r="G61" s="26">
        <f t="shared" si="5"/>
        <v>9748.1999999999989</v>
      </c>
      <c r="H61" s="27">
        <f t="shared" si="4"/>
        <v>56168.2</v>
      </c>
      <c r="L61" s="5"/>
    </row>
    <row r="62" spans="2:12" x14ac:dyDescent="0.25">
      <c r="B62" s="12" t="s">
        <v>71</v>
      </c>
      <c r="C62" s="10" t="s">
        <v>4</v>
      </c>
      <c r="D62" s="11">
        <v>10</v>
      </c>
      <c r="E62" s="26">
        <v>3147</v>
      </c>
      <c r="F62" s="26">
        <f t="shared" si="3"/>
        <v>31470</v>
      </c>
      <c r="G62" s="26">
        <f t="shared" si="5"/>
        <v>6608.7</v>
      </c>
      <c r="H62" s="27">
        <f t="shared" si="4"/>
        <v>38078.699999999997</v>
      </c>
      <c r="L62" s="5"/>
    </row>
    <row r="63" spans="2:12" x14ac:dyDescent="0.25">
      <c r="B63" s="12" t="s">
        <v>66</v>
      </c>
      <c r="C63" s="10" t="s">
        <v>4</v>
      </c>
      <c r="D63" s="11">
        <v>20</v>
      </c>
      <c r="E63" s="26">
        <v>956</v>
      </c>
      <c r="F63" s="26">
        <f t="shared" si="3"/>
        <v>19120</v>
      </c>
      <c r="G63" s="26">
        <f t="shared" si="5"/>
        <v>4015.2</v>
      </c>
      <c r="H63" s="27">
        <f t="shared" si="4"/>
        <v>23135.200000000001</v>
      </c>
      <c r="L63" s="5"/>
    </row>
    <row r="64" spans="2:12" x14ac:dyDescent="0.25">
      <c r="B64" s="12" t="s">
        <v>26</v>
      </c>
      <c r="C64" s="10" t="s">
        <v>4</v>
      </c>
      <c r="D64" s="11">
        <v>40</v>
      </c>
      <c r="E64" s="26">
        <v>557</v>
      </c>
      <c r="F64" s="26">
        <f t="shared" si="3"/>
        <v>22280</v>
      </c>
      <c r="G64" s="26">
        <f t="shared" si="5"/>
        <v>4678.8</v>
      </c>
      <c r="H64" s="27">
        <f t="shared" si="4"/>
        <v>26958.799999999999</v>
      </c>
      <c r="L64" s="5"/>
    </row>
    <row r="65" spans="2:12" x14ac:dyDescent="0.25">
      <c r="B65" s="12" t="s">
        <v>72</v>
      </c>
      <c r="C65" s="10" t="s">
        <v>8</v>
      </c>
      <c r="D65" s="11">
        <v>4</v>
      </c>
      <c r="E65" s="26">
        <v>2276</v>
      </c>
      <c r="F65" s="26">
        <f t="shared" si="3"/>
        <v>9104</v>
      </c>
      <c r="G65" s="26">
        <f t="shared" si="5"/>
        <v>1911.84</v>
      </c>
      <c r="H65" s="27">
        <f t="shared" si="4"/>
        <v>11015.84</v>
      </c>
      <c r="L65" s="5"/>
    </row>
    <row r="66" spans="2:12" x14ac:dyDescent="0.25">
      <c r="B66" s="12" t="s">
        <v>61</v>
      </c>
      <c r="C66" s="10" t="s">
        <v>15</v>
      </c>
      <c r="D66" s="11">
        <v>0.5</v>
      </c>
      <c r="E66" s="26">
        <v>11482</v>
      </c>
      <c r="F66" s="26">
        <f t="shared" si="3"/>
        <v>5741</v>
      </c>
      <c r="G66" s="26">
        <f t="shared" si="5"/>
        <v>1205.6099999999999</v>
      </c>
      <c r="H66" s="27">
        <f t="shared" si="4"/>
        <v>6946.61</v>
      </c>
      <c r="L66" s="5"/>
    </row>
    <row r="67" spans="2:12" x14ac:dyDescent="0.25">
      <c r="B67" s="12" t="s">
        <v>107</v>
      </c>
      <c r="C67" s="10" t="s">
        <v>4</v>
      </c>
      <c r="D67" s="11">
        <v>50</v>
      </c>
      <c r="E67" s="26">
        <v>487</v>
      </c>
      <c r="F67" s="26">
        <f t="shared" si="3"/>
        <v>24350</v>
      </c>
      <c r="G67" s="26">
        <f t="shared" si="5"/>
        <v>5113.5</v>
      </c>
      <c r="H67" s="27">
        <f t="shared" si="4"/>
        <v>29463.5</v>
      </c>
      <c r="L67" s="5"/>
    </row>
    <row r="68" spans="2:12" x14ac:dyDescent="0.25">
      <c r="B68" s="12" t="s">
        <v>117</v>
      </c>
      <c r="C68" s="10" t="s">
        <v>4</v>
      </c>
      <c r="D68" s="11">
        <v>5</v>
      </c>
      <c r="E68" s="26">
        <v>1847</v>
      </c>
      <c r="F68" s="26">
        <f t="shared" si="3"/>
        <v>9235</v>
      </c>
      <c r="G68" s="26">
        <f t="shared" si="5"/>
        <v>1939.35</v>
      </c>
      <c r="H68" s="27">
        <f t="shared" si="4"/>
        <v>11174.35</v>
      </c>
      <c r="L68" s="5"/>
    </row>
    <row r="69" spans="2:12" x14ac:dyDescent="0.25">
      <c r="B69" s="12" t="s">
        <v>36</v>
      </c>
      <c r="C69" s="10" t="s">
        <v>6</v>
      </c>
      <c r="D69" s="11">
        <v>2</v>
      </c>
      <c r="E69" s="26">
        <v>2427</v>
      </c>
      <c r="F69" s="26">
        <f t="shared" si="3"/>
        <v>4854</v>
      </c>
      <c r="G69" s="26">
        <f t="shared" si="5"/>
        <v>1019.3399999999999</v>
      </c>
      <c r="H69" s="27">
        <f t="shared" si="4"/>
        <v>5873.34</v>
      </c>
      <c r="L69" s="5"/>
    </row>
    <row r="70" spans="2:12" x14ac:dyDescent="0.25">
      <c r="B70" s="12" t="s">
        <v>27</v>
      </c>
      <c r="C70" s="10" t="s">
        <v>8</v>
      </c>
      <c r="D70" s="11">
        <v>2</v>
      </c>
      <c r="E70" s="26">
        <v>2054</v>
      </c>
      <c r="F70" s="26">
        <f t="shared" si="3"/>
        <v>4108</v>
      </c>
      <c r="G70" s="26">
        <f t="shared" si="5"/>
        <v>862.68</v>
      </c>
      <c r="H70" s="27">
        <f t="shared" si="4"/>
        <v>4970.68</v>
      </c>
      <c r="L70" s="5"/>
    </row>
    <row r="71" spans="2:12" x14ac:dyDescent="0.25">
      <c r="B71" s="12" t="s">
        <v>67</v>
      </c>
      <c r="C71" s="10" t="s">
        <v>68</v>
      </c>
      <c r="D71" s="11">
        <v>6</v>
      </c>
      <c r="E71" s="26">
        <v>630</v>
      </c>
      <c r="F71" s="26">
        <f t="shared" si="3"/>
        <v>3780</v>
      </c>
      <c r="G71" s="26">
        <f t="shared" si="5"/>
        <v>793.8</v>
      </c>
      <c r="H71" s="27">
        <f t="shared" si="4"/>
        <v>4573.8</v>
      </c>
      <c r="L71" s="5"/>
    </row>
    <row r="72" spans="2:12" x14ac:dyDescent="0.25">
      <c r="B72" s="12" t="s">
        <v>47</v>
      </c>
      <c r="C72" s="10" t="s">
        <v>4</v>
      </c>
      <c r="D72" s="11">
        <v>10</v>
      </c>
      <c r="E72" s="26">
        <v>847</v>
      </c>
      <c r="F72" s="26">
        <f t="shared" si="3"/>
        <v>8470</v>
      </c>
      <c r="G72" s="26">
        <f t="shared" si="5"/>
        <v>1778.7</v>
      </c>
      <c r="H72" s="27">
        <f t="shared" si="4"/>
        <v>10248.699999999999</v>
      </c>
      <c r="L72" s="5"/>
    </row>
    <row r="73" spans="2:12" x14ac:dyDescent="0.25">
      <c r="B73" s="12" t="s">
        <v>108</v>
      </c>
      <c r="C73" s="10" t="s">
        <v>8</v>
      </c>
      <c r="D73" s="11">
        <v>5</v>
      </c>
      <c r="E73" s="26">
        <v>610</v>
      </c>
      <c r="F73" s="26">
        <f t="shared" si="3"/>
        <v>3050</v>
      </c>
      <c r="G73" s="26">
        <f t="shared" si="5"/>
        <v>640.5</v>
      </c>
      <c r="H73" s="27">
        <f t="shared" si="4"/>
        <v>3690.5</v>
      </c>
      <c r="L73" s="5"/>
    </row>
    <row r="74" spans="2:12" x14ac:dyDescent="0.25">
      <c r="B74" s="12" t="s">
        <v>88</v>
      </c>
      <c r="C74" s="10" t="s">
        <v>4</v>
      </c>
      <c r="D74" s="11">
        <v>10</v>
      </c>
      <c r="E74" s="26">
        <v>1801</v>
      </c>
      <c r="F74" s="26">
        <f t="shared" si="3"/>
        <v>18010</v>
      </c>
      <c r="G74" s="26">
        <f t="shared" si="5"/>
        <v>3782.1</v>
      </c>
      <c r="H74" s="27">
        <f t="shared" si="4"/>
        <v>21792.1</v>
      </c>
      <c r="L74" s="5"/>
    </row>
    <row r="75" spans="2:12" x14ac:dyDescent="0.25">
      <c r="B75" s="12" t="s">
        <v>56</v>
      </c>
      <c r="C75" s="10" t="s">
        <v>4</v>
      </c>
      <c r="D75" s="11">
        <v>50</v>
      </c>
      <c r="E75" s="26">
        <v>1415</v>
      </c>
      <c r="F75" s="26">
        <f t="shared" si="3"/>
        <v>70750</v>
      </c>
      <c r="G75" s="26">
        <f t="shared" si="5"/>
        <v>14857.5</v>
      </c>
      <c r="H75" s="27">
        <f t="shared" si="4"/>
        <v>85607.5</v>
      </c>
      <c r="L75" s="5"/>
    </row>
    <row r="76" spans="2:12" x14ac:dyDescent="0.25">
      <c r="B76" s="12" t="s">
        <v>89</v>
      </c>
      <c r="C76" s="10" t="s">
        <v>8</v>
      </c>
      <c r="D76" s="11">
        <v>2</v>
      </c>
      <c r="E76" s="26">
        <v>2887</v>
      </c>
      <c r="F76" s="26">
        <f t="shared" si="3"/>
        <v>5774</v>
      </c>
      <c r="G76" s="26">
        <f t="shared" si="5"/>
        <v>1212.54</v>
      </c>
      <c r="H76" s="27">
        <f t="shared" si="4"/>
        <v>6986.54</v>
      </c>
      <c r="L76" s="5"/>
    </row>
    <row r="77" spans="2:12" x14ac:dyDescent="0.25">
      <c r="B77" s="12" t="s">
        <v>28</v>
      </c>
      <c r="C77" s="10" t="s">
        <v>4</v>
      </c>
      <c r="D77" s="11">
        <v>10</v>
      </c>
      <c r="E77" s="26">
        <v>2298</v>
      </c>
      <c r="F77" s="26">
        <f t="shared" si="3"/>
        <v>22980</v>
      </c>
      <c r="G77" s="26">
        <f t="shared" si="5"/>
        <v>4825.8</v>
      </c>
      <c r="H77" s="27">
        <f t="shared" si="4"/>
        <v>27805.8</v>
      </c>
      <c r="L77" s="5"/>
    </row>
    <row r="78" spans="2:12" x14ac:dyDescent="0.25">
      <c r="B78" s="12" t="s">
        <v>120</v>
      </c>
      <c r="C78" s="10" t="s">
        <v>64</v>
      </c>
      <c r="D78" s="11">
        <v>25</v>
      </c>
      <c r="E78" s="26">
        <v>283</v>
      </c>
      <c r="F78" s="26">
        <f t="shared" si="3"/>
        <v>7075</v>
      </c>
      <c r="G78" s="26">
        <f t="shared" si="5"/>
        <v>1485.75</v>
      </c>
      <c r="H78" s="27">
        <f t="shared" si="4"/>
        <v>8560.75</v>
      </c>
      <c r="L78" s="5"/>
    </row>
    <row r="79" spans="2:12" x14ac:dyDescent="0.25">
      <c r="B79" s="12" t="s">
        <v>48</v>
      </c>
      <c r="C79" s="10" t="s">
        <v>4</v>
      </c>
      <c r="D79" s="11">
        <v>5</v>
      </c>
      <c r="E79" s="26">
        <v>3404</v>
      </c>
      <c r="F79" s="26">
        <f t="shared" si="3"/>
        <v>17020</v>
      </c>
      <c r="G79" s="26">
        <f t="shared" si="5"/>
        <v>3574.2</v>
      </c>
      <c r="H79" s="27">
        <f t="shared" si="4"/>
        <v>20594.2</v>
      </c>
      <c r="L79" s="5"/>
    </row>
    <row r="80" spans="2:12" x14ac:dyDescent="0.25">
      <c r="B80" s="12" t="s">
        <v>118</v>
      </c>
      <c r="C80" s="10" t="s">
        <v>5</v>
      </c>
      <c r="D80" s="11">
        <v>60</v>
      </c>
      <c r="E80" s="26">
        <v>155</v>
      </c>
      <c r="F80" s="26">
        <f t="shared" si="3"/>
        <v>9300</v>
      </c>
      <c r="G80" s="26">
        <f t="shared" si="5"/>
        <v>1953</v>
      </c>
      <c r="H80" s="27">
        <f t="shared" si="4"/>
        <v>11253</v>
      </c>
      <c r="L80" s="5"/>
    </row>
    <row r="81" spans="2:12" x14ac:dyDescent="0.25">
      <c r="B81" s="12" t="s">
        <v>43</v>
      </c>
      <c r="C81" s="10" t="s">
        <v>4</v>
      </c>
      <c r="D81" s="11">
        <v>5</v>
      </c>
      <c r="E81" s="26">
        <v>2532</v>
      </c>
      <c r="F81" s="26">
        <f t="shared" ref="F81:F104" si="6">D81*E81</f>
        <v>12660</v>
      </c>
      <c r="G81" s="26">
        <f t="shared" si="5"/>
        <v>2658.6</v>
      </c>
      <c r="H81" s="27">
        <f t="shared" ref="H81:H104" si="7">F81*1.21</f>
        <v>15318.6</v>
      </c>
      <c r="L81" s="5"/>
    </row>
    <row r="82" spans="2:12" x14ac:dyDescent="0.25">
      <c r="B82" s="12" t="s">
        <v>92</v>
      </c>
      <c r="C82" s="10" t="s">
        <v>4</v>
      </c>
      <c r="D82" s="11">
        <v>80</v>
      </c>
      <c r="E82" s="26">
        <v>1327</v>
      </c>
      <c r="F82" s="26">
        <f t="shared" si="6"/>
        <v>106160</v>
      </c>
      <c r="G82" s="26">
        <f t="shared" si="5"/>
        <v>22293.599999999999</v>
      </c>
      <c r="H82" s="27">
        <f t="shared" si="7"/>
        <v>128453.59999999999</v>
      </c>
      <c r="L82" s="5"/>
    </row>
    <row r="83" spans="2:12" x14ac:dyDescent="0.25">
      <c r="B83" s="12" t="s">
        <v>90</v>
      </c>
      <c r="C83" s="10" t="s">
        <v>21</v>
      </c>
      <c r="D83" s="11">
        <v>400</v>
      </c>
      <c r="E83" s="26">
        <v>203</v>
      </c>
      <c r="F83" s="26">
        <f t="shared" si="6"/>
        <v>81200</v>
      </c>
      <c r="G83" s="26">
        <f t="shared" si="5"/>
        <v>17052</v>
      </c>
      <c r="H83" s="27">
        <f t="shared" si="7"/>
        <v>98252</v>
      </c>
      <c r="L83" s="5"/>
    </row>
    <row r="84" spans="2:12" x14ac:dyDescent="0.25">
      <c r="B84" s="12" t="s">
        <v>29</v>
      </c>
      <c r="C84" s="10" t="s">
        <v>8</v>
      </c>
      <c r="D84" s="11">
        <v>5</v>
      </c>
      <c r="E84" s="26">
        <v>3413</v>
      </c>
      <c r="F84" s="26">
        <f t="shared" si="6"/>
        <v>17065</v>
      </c>
      <c r="G84" s="26">
        <f t="shared" si="5"/>
        <v>3583.65</v>
      </c>
      <c r="H84" s="27">
        <f t="shared" si="7"/>
        <v>20648.649999999998</v>
      </c>
      <c r="L84" s="5"/>
    </row>
    <row r="85" spans="2:12" x14ac:dyDescent="0.25">
      <c r="B85" s="12" t="s">
        <v>70</v>
      </c>
      <c r="C85" s="10" t="s">
        <v>4</v>
      </c>
      <c r="D85" s="11">
        <v>30</v>
      </c>
      <c r="E85" s="26">
        <v>393</v>
      </c>
      <c r="F85" s="26">
        <f t="shared" si="6"/>
        <v>11790</v>
      </c>
      <c r="G85" s="26">
        <f t="shared" si="5"/>
        <v>2475.9</v>
      </c>
      <c r="H85" s="27">
        <f t="shared" si="7"/>
        <v>14265.9</v>
      </c>
      <c r="L85" s="5"/>
    </row>
    <row r="86" spans="2:12" x14ac:dyDescent="0.25">
      <c r="B86" s="12" t="s">
        <v>38</v>
      </c>
      <c r="C86" s="10" t="s">
        <v>6</v>
      </c>
      <c r="D86" s="11">
        <v>2</v>
      </c>
      <c r="E86" s="26">
        <v>2272</v>
      </c>
      <c r="F86" s="26">
        <f t="shared" si="6"/>
        <v>4544</v>
      </c>
      <c r="G86" s="26">
        <f t="shared" si="5"/>
        <v>954.24</v>
      </c>
      <c r="H86" s="27">
        <f t="shared" si="7"/>
        <v>5498.24</v>
      </c>
      <c r="L86" s="5"/>
    </row>
    <row r="87" spans="2:12" x14ac:dyDescent="0.25">
      <c r="B87" s="12" t="s">
        <v>62</v>
      </c>
      <c r="C87" s="10" t="s">
        <v>8</v>
      </c>
      <c r="D87" s="11">
        <v>2</v>
      </c>
      <c r="E87" s="26">
        <v>1470</v>
      </c>
      <c r="F87" s="26">
        <f t="shared" si="6"/>
        <v>2940</v>
      </c>
      <c r="G87" s="26">
        <f t="shared" si="5"/>
        <v>617.4</v>
      </c>
      <c r="H87" s="27">
        <f t="shared" si="7"/>
        <v>3557.4</v>
      </c>
      <c r="L87" s="5"/>
    </row>
    <row r="88" spans="2:12" x14ac:dyDescent="0.25">
      <c r="B88" s="12" t="s">
        <v>119</v>
      </c>
      <c r="C88" s="10" t="s">
        <v>4</v>
      </c>
      <c r="D88" s="11">
        <v>5</v>
      </c>
      <c r="E88" s="26">
        <v>920</v>
      </c>
      <c r="F88" s="26">
        <f t="shared" si="6"/>
        <v>4600</v>
      </c>
      <c r="G88" s="26">
        <f t="shared" si="5"/>
        <v>966</v>
      </c>
      <c r="H88" s="27">
        <f t="shared" si="7"/>
        <v>5566</v>
      </c>
      <c r="L88" s="5"/>
    </row>
    <row r="89" spans="2:12" x14ac:dyDescent="0.25">
      <c r="B89" s="12" t="s">
        <v>80</v>
      </c>
      <c r="C89" s="10" t="s">
        <v>8</v>
      </c>
      <c r="D89" s="11">
        <v>4</v>
      </c>
      <c r="E89" s="26">
        <v>2304</v>
      </c>
      <c r="F89" s="26">
        <f t="shared" si="6"/>
        <v>9216</v>
      </c>
      <c r="G89" s="26">
        <f t="shared" si="5"/>
        <v>1935.36</v>
      </c>
      <c r="H89" s="27">
        <f t="shared" si="7"/>
        <v>11151.36</v>
      </c>
      <c r="L89" s="5"/>
    </row>
    <row r="90" spans="2:12" x14ac:dyDescent="0.25">
      <c r="B90" s="12" t="s">
        <v>30</v>
      </c>
      <c r="C90" s="10" t="s">
        <v>8</v>
      </c>
      <c r="D90" s="11">
        <v>5</v>
      </c>
      <c r="E90" s="26">
        <v>4706</v>
      </c>
      <c r="F90" s="26">
        <f t="shared" si="6"/>
        <v>23530</v>
      </c>
      <c r="G90" s="26">
        <f t="shared" si="5"/>
        <v>4941.3</v>
      </c>
      <c r="H90" s="27">
        <f t="shared" si="7"/>
        <v>28471.3</v>
      </c>
      <c r="L90" s="5"/>
    </row>
    <row r="91" spans="2:12" x14ac:dyDescent="0.25">
      <c r="B91" s="12" t="s">
        <v>109</v>
      </c>
      <c r="C91" s="10" t="s">
        <v>8</v>
      </c>
      <c r="D91" s="11">
        <v>2</v>
      </c>
      <c r="E91" s="26">
        <v>1634</v>
      </c>
      <c r="F91" s="26">
        <f t="shared" si="6"/>
        <v>3268</v>
      </c>
      <c r="G91" s="26">
        <f t="shared" si="5"/>
        <v>686.28</v>
      </c>
      <c r="H91" s="27">
        <f t="shared" si="7"/>
        <v>3954.2799999999997</v>
      </c>
      <c r="L91" s="5"/>
    </row>
    <row r="92" spans="2:12" x14ac:dyDescent="0.25">
      <c r="B92" s="12" t="s">
        <v>57</v>
      </c>
      <c r="C92" s="10" t="s">
        <v>4</v>
      </c>
      <c r="D92" s="11">
        <v>20</v>
      </c>
      <c r="E92" s="26">
        <v>1202</v>
      </c>
      <c r="F92" s="26">
        <f t="shared" si="6"/>
        <v>24040</v>
      </c>
      <c r="G92" s="26">
        <f t="shared" si="5"/>
        <v>5048.3999999999996</v>
      </c>
      <c r="H92" s="27">
        <f t="shared" si="7"/>
        <v>29088.399999999998</v>
      </c>
      <c r="L92" s="5"/>
    </row>
    <row r="93" spans="2:12" x14ac:dyDescent="0.25">
      <c r="B93" s="12" t="s">
        <v>110</v>
      </c>
      <c r="C93" s="10" t="s">
        <v>3</v>
      </c>
      <c r="D93" s="14">
        <v>100</v>
      </c>
      <c r="E93" s="26">
        <v>240</v>
      </c>
      <c r="F93" s="26">
        <f t="shared" si="6"/>
        <v>24000</v>
      </c>
      <c r="G93" s="26">
        <f t="shared" si="5"/>
        <v>5040</v>
      </c>
      <c r="H93" s="27">
        <f t="shared" si="7"/>
        <v>29040</v>
      </c>
      <c r="L93" s="5"/>
    </row>
    <row r="94" spans="2:12" x14ac:dyDescent="0.25">
      <c r="B94" s="12" t="s">
        <v>37</v>
      </c>
      <c r="C94" s="10" t="s">
        <v>4</v>
      </c>
      <c r="D94" s="11">
        <v>10</v>
      </c>
      <c r="E94" s="26">
        <v>803</v>
      </c>
      <c r="F94" s="26">
        <f t="shared" si="6"/>
        <v>8030</v>
      </c>
      <c r="G94" s="26">
        <f t="shared" si="5"/>
        <v>1686.3</v>
      </c>
      <c r="H94" s="27">
        <f t="shared" si="7"/>
        <v>9716.2999999999993</v>
      </c>
      <c r="L94" s="5"/>
    </row>
    <row r="95" spans="2:12" x14ac:dyDescent="0.25">
      <c r="B95" s="12" t="s">
        <v>91</v>
      </c>
      <c r="C95" s="10" t="s">
        <v>8</v>
      </c>
      <c r="D95" s="11">
        <v>10</v>
      </c>
      <c r="E95" s="26">
        <v>1162</v>
      </c>
      <c r="F95" s="26">
        <f t="shared" si="6"/>
        <v>11620</v>
      </c>
      <c r="G95" s="26">
        <f t="shared" si="5"/>
        <v>2440.1999999999998</v>
      </c>
      <c r="H95" s="27">
        <f t="shared" si="7"/>
        <v>14060.199999999999</v>
      </c>
      <c r="L95" s="5"/>
    </row>
    <row r="96" spans="2:12" x14ac:dyDescent="0.25">
      <c r="B96" s="12" t="s">
        <v>81</v>
      </c>
      <c r="C96" s="10" t="s">
        <v>82</v>
      </c>
      <c r="D96" s="11">
        <v>0.3</v>
      </c>
      <c r="E96" s="26">
        <v>9762</v>
      </c>
      <c r="F96" s="26">
        <f t="shared" si="6"/>
        <v>2928.6</v>
      </c>
      <c r="G96" s="26">
        <f t="shared" si="5"/>
        <v>615.00599999999997</v>
      </c>
      <c r="H96" s="27">
        <f t="shared" si="7"/>
        <v>3543.6059999999998</v>
      </c>
      <c r="L96" s="5"/>
    </row>
    <row r="97" spans="2:14" x14ac:dyDescent="0.25">
      <c r="B97" s="12" t="s">
        <v>111</v>
      </c>
      <c r="C97" s="10" t="s">
        <v>6</v>
      </c>
      <c r="D97" s="11">
        <v>4</v>
      </c>
      <c r="E97" s="26">
        <v>5710</v>
      </c>
      <c r="F97" s="26">
        <f t="shared" si="6"/>
        <v>22840</v>
      </c>
      <c r="G97" s="26">
        <f t="shared" si="5"/>
        <v>4796.3999999999996</v>
      </c>
      <c r="H97" s="27">
        <f t="shared" si="7"/>
        <v>27636.399999999998</v>
      </c>
      <c r="L97" s="5"/>
    </row>
    <row r="98" spans="2:14" x14ac:dyDescent="0.25">
      <c r="B98" s="12" t="s">
        <v>31</v>
      </c>
      <c r="C98" s="10" t="s">
        <v>8</v>
      </c>
      <c r="D98" s="11">
        <v>5</v>
      </c>
      <c r="E98" s="26">
        <v>2569</v>
      </c>
      <c r="F98" s="26">
        <f t="shared" si="6"/>
        <v>12845</v>
      </c>
      <c r="G98" s="26">
        <f t="shared" ref="G98:G104" si="8">F98*0.21</f>
        <v>2697.45</v>
      </c>
      <c r="H98" s="27">
        <f t="shared" si="7"/>
        <v>15542.449999999999</v>
      </c>
      <c r="L98" s="5"/>
    </row>
    <row r="99" spans="2:14" x14ac:dyDescent="0.25">
      <c r="B99" s="12" t="s">
        <v>58</v>
      </c>
      <c r="C99" s="10" t="s">
        <v>4</v>
      </c>
      <c r="D99" s="11">
        <v>20</v>
      </c>
      <c r="E99" s="26">
        <v>1259</v>
      </c>
      <c r="F99" s="26">
        <f t="shared" si="6"/>
        <v>25180</v>
      </c>
      <c r="G99" s="26">
        <f t="shared" si="8"/>
        <v>5287.8</v>
      </c>
      <c r="H99" s="27">
        <f t="shared" si="7"/>
        <v>30467.8</v>
      </c>
      <c r="L99" s="5"/>
    </row>
    <row r="100" spans="2:14" x14ac:dyDescent="0.25">
      <c r="B100" s="12" t="s">
        <v>39</v>
      </c>
      <c r="C100" s="10" t="s">
        <v>8</v>
      </c>
      <c r="D100" s="11">
        <v>10</v>
      </c>
      <c r="E100" s="26">
        <v>687</v>
      </c>
      <c r="F100" s="26">
        <f t="shared" si="6"/>
        <v>6870</v>
      </c>
      <c r="G100" s="26">
        <f t="shared" si="8"/>
        <v>1442.7</v>
      </c>
      <c r="H100" s="27">
        <f t="shared" si="7"/>
        <v>8312.6999999999989</v>
      </c>
      <c r="L100" s="5"/>
    </row>
    <row r="101" spans="2:14" x14ac:dyDescent="0.25">
      <c r="B101" s="12" t="s">
        <v>59</v>
      </c>
      <c r="C101" s="10" t="s">
        <v>21</v>
      </c>
      <c r="D101" s="11">
        <v>20</v>
      </c>
      <c r="E101" s="26">
        <v>1531</v>
      </c>
      <c r="F101" s="26">
        <f t="shared" si="6"/>
        <v>30620</v>
      </c>
      <c r="G101" s="26">
        <f t="shared" si="8"/>
        <v>6430.2</v>
      </c>
      <c r="H101" s="27">
        <f t="shared" si="7"/>
        <v>37050.199999999997</v>
      </c>
      <c r="L101" s="5"/>
    </row>
    <row r="102" spans="2:14" x14ac:dyDescent="0.25">
      <c r="B102" s="12" t="s">
        <v>32</v>
      </c>
      <c r="C102" s="10" t="s">
        <v>6</v>
      </c>
      <c r="D102" s="11">
        <v>2</v>
      </c>
      <c r="E102" s="26">
        <v>7163</v>
      </c>
      <c r="F102" s="26">
        <f t="shared" si="6"/>
        <v>14326</v>
      </c>
      <c r="G102" s="26">
        <f t="shared" si="8"/>
        <v>3008.46</v>
      </c>
      <c r="H102" s="27">
        <f t="shared" si="7"/>
        <v>17334.46</v>
      </c>
      <c r="L102" s="5"/>
    </row>
    <row r="103" spans="2:14" x14ac:dyDescent="0.25">
      <c r="B103" s="15" t="s">
        <v>112</v>
      </c>
      <c r="C103" s="16" t="s">
        <v>8</v>
      </c>
      <c r="D103" s="17">
        <v>5</v>
      </c>
      <c r="E103" s="28">
        <v>3057</v>
      </c>
      <c r="F103" s="28">
        <f t="shared" si="6"/>
        <v>15285</v>
      </c>
      <c r="G103" s="28">
        <f t="shared" si="8"/>
        <v>3209.85</v>
      </c>
      <c r="H103" s="29">
        <f t="shared" si="7"/>
        <v>18494.849999999999</v>
      </c>
      <c r="L103" s="5"/>
    </row>
    <row r="104" spans="2:14" ht="15.75" thickBot="1" x14ac:dyDescent="0.3">
      <c r="B104" s="18" t="s">
        <v>69</v>
      </c>
      <c r="C104" s="19" t="s">
        <v>4</v>
      </c>
      <c r="D104" s="20">
        <v>20</v>
      </c>
      <c r="E104" s="30">
        <v>751</v>
      </c>
      <c r="F104" s="30">
        <f t="shared" si="6"/>
        <v>15020</v>
      </c>
      <c r="G104" s="30">
        <f t="shared" si="8"/>
        <v>3154.2</v>
      </c>
      <c r="H104" s="31">
        <f t="shared" si="7"/>
        <v>18174.2</v>
      </c>
      <c r="L104" s="5"/>
    </row>
    <row r="105" spans="2:14" x14ac:dyDescent="0.25">
      <c r="E105" s="32"/>
      <c r="F105" s="32">
        <f>SUM(F7:F104)</f>
        <v>1735079.6</v>
      </c>
      <c r="G105" s="32">
        <f>SUM(G7:G104)</f>
        <v>364366.71600000019</v>
      </c>
      <c r="H105" s="33">
        <f>SUM(H7:H104)</f>
        <v>2099446.3160000006</v>
      </c>
      <c r="L105" s="5"/>
      <c r="N105" s="5"/>
    </row>
  </sheetData>
  <pageMargins left="0.70866141732283472" right="0.70866141732283472" top="0.78740157480314965" bottom="0.78740157480314965" header="0.31496062992125984" footer="0.31496062992125984"/>
  <pageSetup paperSize="9" scale="56" fitToWidth="2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Ing.Pavel Kraus, Ph.D.</dc:creator>
  <cp:lastModifiedBy>Křístková Martina</cp:lastModifiedBy>
  <cp:lastPrinted>2018-04-30T11:54:09Z</cp:lastPrinted>
  <dcterms:created xsi:type="dcterms:W3CDTF">2013-05-05T09:34:45Z</dcterms:created>
  <dcterms:modified xsi:type="dcterms:W3CDTF">2024-05-10T04:59:31Z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dfdcfce-ddd9-46fd-a41e-890a4587f248_Enabled">
    <vt:lpwstr>True</vt:lpwstr>
  </property>
  <property fmtid="{D5CDD505-2E9C-101B-9397-08002B2CF9AE}" pid="3" name="MSIP_Label_ddfdcfce-ddd9-46fd-a41e-890a4587f248_SiteId">
    <vt:lpwstr>75660d71-8529-414f-8ee4-8511d8f023aa</vt:lpwstr>
  </property>
  <property fmtid="{D5CDD505-2E9C-101B-9397-08002B2CF9AE}" pid="4" name="MSIP_Label_ddfdcfce-ddd9-46fd-a41e-890a4587f248_Owner">
    <vt:lpwstr>64069@ukzuz.cz</vt:lpwstr>
  </property>
  <property fmtid="{D5CDD505-2E9C-101B-9397-08002B2CF9AE}" pid="5" name="MSIP_Label_ddfdcfce-ddd9-46fd-a41e-890a4587f248_SetDate">
    <vt:lpwstr>2019-05-07T09:25:29.5602627Z</vt:lpwstr>
  </property>
  <property fmtid="{D5CDD505-2E9C-101B-9397-08002B2CF9AE}" pid="6" name="MSIP_Label_ddfdcfce-ddd9-46fd-a41e-890a4587f248_Name">
    <vt:lpwstr>General</vt:lpwstr>
  </property>
  <property fmtid="{D5CDD505-2E9C-101B-9397-08002B2CF9AE}" pid="7" name="MSIP_Label_ddfdcfce-ddd9-46fd-a41e-890a4587f248_Application">
    <vt:lpwstr>Microsoft Azure Information Protection</vt:lpwstr>
  </property>
  <property fmtid="{D5CDD505-2E9C-101B-9397-08002B2CF9AE}" pid="8" name="MSIP_Label_ddfdcfce-ddd9-46fd-a41e-890a4587f248_ActionId">
    <vt:lpwstr>0f63ef76-b9b5-4ff5-86d2-a4ed5b45151a</vt:lpwstr>
  </property>
  <property fmtid="{D5CDD505-2E9C-101B-9397-08002B2CF9AE}" pid="9" name="MSIP_Label_ddfdcfce-ddd9-46fd-a41e-890a4587f248_Extended_MSFT_Method">
    <vt:lpwstr>Automatic</vt:lpwstr>
  </property>
  <property fmtid="{D5CDD505-2E9C-101B-9397-08002B2CF9AE}" pid="10" name="Sensitivity">
    <vt:lpwstr>General</vt:lpwstr>
  </property>
</Properties>
</file>