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rna\Desktop\Pasportizace příprava VŘ\Návrhy ZD\2024 07 17\"/>
    </mc:Choice>
  </mc:AlternateContent>
  <xr:revisionPtr revIDLastSave="0" documentId="13_ncr:1_{F749D108-39C2-4EFB-82F3-788312CF4AE7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eznam_VT" sheetId="3" r:id="rId1"/>
  </sheets>
  <definedNames>
    <definedName name="_xlnm._FilterDatabase" localSheetId="0" hidden="1">Seznam_VT!$A$10:$R$11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0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12" i="3"/>
  <c r="H60" i="3" l="1"/>
  <c r="F60" i="3" l="1"/>
</calcChain>
</file>

<file path=xl/sharedStrings.xml><?xml version="1.0" encoding="utf-8"?>
<sst xmlns="http://schemas.openxmlformats.org/spreadsheetml/2006/main" count="317" uniqueCount="132">
  <si>
    <t>Černá - HVT S 167, 168, 169</t>
  </si>
  <si>
    <t>OHL_1370</t>
  </si>
  <si>
    <t>Černá/Schwarze Pockau od pramene po státní hranici</t>
  </si>
  <si>
    <t>1. až 4.</t>
  </si>
  <si>
    <t>Přísečnice - HVT S 171</t>
  </si>
  <si>
    <t>OHL_1295_J</t>
  </si>
  <si>
    <t>Nádrž Přísečnice na toku Přísečnice</t>
  </si>
  <si>
    <t>5. až 6.</t>
  </si>
  <si>
    <t>Polava - HVT S 184, 186</t>
  </si>
  <si>
    <t>OHL_1270</t>
  </si>
  <si>
    <t>Polava/Pöhlbach od pramene po státní hranici</t>
  </si>
  <si>
    <t>Mandava</t>
  </si>
  <si>
    <t>LNO_0180</t>
  </si>
  <si>
    <t>Mandava/Mandau od státní hranice po státní hranici</t>
  </si>
  <si>
    <t>Ploučnice</t>
  </si>
  <si>
    <t>OHL_0950</t>
  </si>
  <si>
    <t>Ploučnice od pramene po Panenský potok</t>
  </si>
  <si>
    <t>Robečský potok</t>
  </si>
  <si>
    <t>OHL_1100</t>
  </si>
  <si>
    <t>Robečský potok od toku Bobří potok po ústí do Ploučnice</t>
  </si>
  <si>
    <t>Mikulášovický potok</t>
  </si>
  <si>
    <t>OHL_1200</t>
  </si>
  <si>
    <t>Mikulášovický potok od pramene po ústí do toku Vilémovský potok</t>
  </si>
  <si>
    <t>Brtnický potok</t>
  </si>
  <si>
    <t>OHL_1170</t>
  </si>
  <si>
    <t>Brtnický potok od pramene po ústí do Křinice</t>
  </si>
  <si>
    <t>Reslava - HVT č. B 35</t>
  </si>
  <si>
    <t>OHL_3060</t>
  </si>
  <si>
    <t>Reslava/Röslau od státní hranice po ústí do Ohře</t>
  </si>
  <si>
    <t>Bystřina</t>
  </si>
  <si>
    <t>OHL_3400</t>
  </si>
  <si>
    <t>Bystřina od pramene po usti do Rokytnice</t>
  </si>
  <si>
    <t>Svídnice - HVT S 162</t>
  </si>
  <si>
    <t>OHL_1350</t>
  </si>
  <si>
    <t>Svídnice/Schweinitz od pramene po tok Flájský potok/Flöha</t>
  </si>
  <si>
    <t>Očihovecký potok</t>
  </si>
  <si>
    <t>OHL_0640</t>
  </si>
  <si>
    <t>Očihovecký potok od pramene po ústí do toku Blšanka</t>
  </si>
  <si>
    <t>Rosovka</t>
  </si>
  <si>
    <t>OHL_0720</t>
  </si>
  <si>
    <t>Rosovka od pramene po ústí do Ohře</t>
  </si>
  <si>
    <t>Lomnice</t>
  </si>
  <si>
    <t>OHL_0490</t>
  </si>
  <si>
    <t>Lomnice od pramene po ústí do Ohře</t>
  </si>
  <si>
    <t>LNO_0170</t>
  </si>
  <si>
    <t>Mandava/Mandau od pramene po státní hranici</t>
  </si>
  <si>
    <t>Odrava</t>
  </si>
  <si>
    <t>OHL_0185_J</t>
  </si>
  <si>
    <t>Nádrž Jesenice na toku Odrava</t>
  </si>
  <si>
    <t>Načetínský potok - HVT S 164</t>
  </si>
  <si>
    <t>OHL_1360</t>
  </si>
  <si>
    <t>Načetínský potok/Natzschung od pramene po Flájský potok</t>
  </si>
  <si>
    <t>OHL_1050</t>
  </si>
  <si>
    <t>Robečský potok od pramene po vzdutí nádrže Máchovo jezero</t>
  </si>
  <si>
    <t>OHL_0160</t>
  </si>
  <si>
    <t>Odrava/Wondreb od státní hranice po vzdutí nádrže Jesenice</t>
  </si>
  <si>
    <t>OHL_0200</t>
  </si>
  <si>
    <t>Odrava od hráze nádrže Jesenice po ústí do Ohře</t>
  </si>
  <si>
    <t>Ohře</t>
  </si>
  <si>
    <t>OHL_0730</t>
  </si>
  <si>
    <t>Ohře od toku Chomutovka po ústí do Labe</t>
  </si>
  <si>
    <t>7. a více</t>
  </si>
  <si>
    <t>OHL_0580</t>
  </si>
  <si>
    <t>Ohře od hráze nádrže Nechranice po Liboc</t>
  </si>
  <si>
    <t>OHL_0620</t>
  </si>
  <si>
    <t>Ohře od toku Liboc po tok Blšanka</t>
  </si>
  <si>
    <t>OHL_0660</t>
  </si>
  <si>
    <t>Ohře od toku Blšanka po tok Chomutovka</t>
  </si>
  <si>
    <t>OHL_1110</t>
  </si>
  <si>
    <t>Ploučnice od toku Robečský potok po ústí do Labe</t>
  </si>
  <si>
    <t>OHL_1020</t>
  </si>
  <si>
    <t>Ploučnice od toku Svitávka po Robečský potok</t>
  </si>
  <si>
    <t>OHL_0970</t>
  </si>
  <si>
    <t>Ploučnice od toku Panenský potok po tok Svitávka</t>
  </si>
  <si>
    <t>OHL_1280</t>
  </si>
  <si>
    <t>Přísečnice od pramene po vzdutí nádrže Přísečnice</t>
  </si>
  <si>
    <t>OHL_1075_J</t>
  </si>
  <si>
    <t>Nádrž Máchovo jezero na toku Robečský potok</t>
  </si>
  <si>
    <t>Mohelenský potok</t>
  </si>
  <si>
    <t>OHL_0170</t>
  </si>
  <si>
    <t>Mohelenský potok/Mügelbach od státní hranice po soutok s tokem Odrava</t>
  </si>
  <si>
    <t>OHL_1080</t>
  </si>
  <si>
    <t>Robečský potok od hráze nádrže Máchovo jezero po Bobří potok</t>
  </si>
  <si>
    <t>Lužický potok</t>
  </si>
  <si>
    <t>nepáteřní VT</t>
  </si>
  <si>
    <t>výpust</t>
  </si>
  <si>
    <t>PBP Šporky</t>
  </si>
  <si>
    <t>Hutní potok II</t>
  </si>
  <si>
    <t>Počeradský potok</t>
  </si>
  <si>
    <t>Podbořanská strouha</t>
  </si>
  <si>
    <t>Mračný potok</t>
  </si>
  <si>
    <t>Ledvický potok</t>
  </si>
  <si>
    <t>Podhořský potok</t>
  </si>
  <si>
    <t>bezejmenný tok</t>
  </si>
  <si>
    <t>Luční strouha</t>
  </si>
  <si>
    <t>Michanická strouha</t>
  </si>
  <si>
    <t>ID vodního útvaru</t>
  </si>
  <si>
    <t>Název vodního útvaru</t>
  </si>
  <si>
    <t>X začátku úseku</t>
  </si>
  <si>
    <t>Y začátku úseku</t>
  </si>
  <si>
    <t>X konce úseku</t>
  </si>
  <si>
    <t>Y konce úseku</t>
  </si>
  <si>
    <t>SEGMENT</t>
  </si>
  <si>
    <r>
      <t>Plocha nivy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</si>
  <si>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r>
      <t>Plocha nivy (km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</si>
  <si>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t>Vybrané úseky vodních toků k pasportizaci Povodí Ohře, s.p. (2024-2025)</t>
  </si>
  <si>
    <t>IDVT dle CEVT</t>
  </si>
  <si>
    <t>Název vodního toku</t>
  </si>
  <si>
    <t>Správce vodního toku</t>
  </si>
  <si>
    <t>Souřadnice S-JTSK Křovák (East - north)</t>
  </si>
  <si>
    <t>Řád vodního toku dle Strahlera</t>
  </si>
  <si>
    <t>Definovaná šířka nivy (dle řádu toku)</t>
  </si>
  <si>
    <t>Délka úseku VT (m)</t>
  </si>
  <si>
    <t>Územní správa závodu POH</t>
  </si>
  <si>
    <t>Povodí Ohře, s.p.</t>
  </si>
  <si>
    <t>Chomutov</t>
  </si>
  <si>
    <t>Terezín</t>
  </si>
  <si>
    <t>Karlovy Vary</t>
  </si>
  <si>
    <t>Město Duchcov</t>
  </si>
  <si>
    <t>DIAMO Stráž pod Ralskem</t>
  </si>
  <si>
    <t>Statutární město Chomutov</t>
  </si>
  <si>
    <t>Délka úseku vodního toku (km)</t>
  </si>
  <si>
    <t>CELKEM</t>
  </si>
  <si>
    <t>Pasportizace vodních toků</t>
  </si>
  <si>
    <t>Název:</t>
  </si>
  <si>
    <t>Zadavatel:</t>
  </si>
  <si>
    <t>Povodí Ohře, státní podnik</t>
  </si>
  <si>
    <t>Uchazeč:</t>
  </si>
  <si>
    <t>v Kč bez DPH</t>
  </si>
  <si>
    <t>Cena za 1 km prověřeného toku:</t>
  </si>
  <si>
    <t>Cena 
(Kč bez DPH)</t>
  </si>
  <si>
    <t>Příloha č. 1 ke smlouvě o dílo č. xxx/2024 – Vymezení úseků vodních toků určených pro pasportizaci (včetně kalkulace ceny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</si>
</sst>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Protection="1"/>
    <xf numFmtId="0" fontId="0" fillId="0" borderId="0" xfId="0" applyAlignment="1" applyProtection="1">
      <alignment horizontal="left" indent="1"/>
    </xf>
    <xf numFmtId="0" fontId="0" fillId="0" borderId="0" xfId="0" applyProtection="1"/>
    <xf numFmtId="164" fontId="0" fillId="0" borderId="0" xfId="0" applyNumberFormat="1" applyProtection="1"/>
    <xf numFmtId="2" fontId="0" fillId="0" borderId="0" xfId="0" applyNumberFormat="1" applyProtection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1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" fontId="3" fillId="0" borderId="0" xfId="0" applyNumberFormat="1" applyFont="1" applyAlignment="1" applyProtection="1"/>
    <xf numFmtId="164" fontId="0" fillId="0" borderId="0" xfId="0" applyNumberFormat="1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</xf>
    <xf numFmtId="2" fontId="0" fillId="0" borderId="0" xfId="0" applyNumberFormat="1" applyFont="1" applyAlignment="1" applyProtection="1">
      <alignment horizontal="left"/>
    </xf>
    <xf numFmtId="0" fontId="4" fillId="0" borderId="0" xfId="0" applyFont="1" applyAlignment="1" applyProtection="1"/>
    <xf numFmtId="0" fontId="0" fillId="0" borderId="0" xfId="0" applyBorder="1" applyAlignment="1" applyProtection="1">
      <alignment horizontal="left" vertical="center" inden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indent="1"/>
    </xf>
    <xf numFmtId="0" fontId="0" fillId="0" borderId="1" xfId="0" applyBorder="1" applyProtection="1"/>
    <xf numFmtId="164" fontId="0" fillId="0" borderId="1" xfId="0" applyNumberFormat="1" applyBorder="1" applyProtection="1"/>
    <xf numFmtId="165" fontId="0" fillId="0" borderId="1" xfId="0" applyNumberFormat="1" applyBorder="1" applyProtection="1"/>
    <xf numFmtId="4" fontId="1" fillId="0" borderId="1" xfId="0" applyNumberFormat="1" applyFont="1" applyBorder="1" applyProtection="1"/>
    <xf numFmtId="1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Protection="1"/>
    <xf numFmtId="2" fontId="0" fillId="0" borderId="1" xfId="0" applyNumberFormat="1" applyBorder="1" applyProtection="1"/>
    <xf numFmtId="1" fontId="0" fillId="0" borderId="3" xfId="0" applyNumberForma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indent="1"/>
    </xf>
    <xf numFmtId="0" fontId="0" fillId="0" borderId="3" xfId="0" applyBorder="1" applyProtection="1"/>
    <xf numFmtId="164" fontId="0" fillId="0" borderId="3" xfId="0" applyNumberFormat="1" applyBorder="1" applyProtection="1"/>
    <xf numFmtId="165" fontId="0" fillId="0" borderId="3" xfId="0" applyNumberFormat="1" applyBorder="1" applyProtection="1"/>
    <xf numFmtId="4" fontId="1" fillId="0" borderId="3" xfId="0" applyNumberFormat="1" applyFont="1" applyBorder="1" applyProtection="1"/>
    <xf numFmtId="1" fontId="0" fillId="0" borderId="3" xfId="0" applyNumberFormat="1" applyBorder="1" applyProtection="1"/>
    <xf numFmtId="0" fontId="0" fillId="0" borderId="3" xfId="0" applyBorder="1" applyAlignment="1" applyProtection="1">
      <alignment horizontal="center"/>
    </xf>
    <xf numFmtId="4" fontId="0" fillId="0" borderId="3" xfId="0" applyNumberFormat="1" applyBorder="1" applyProtection="1"/>
    <xf numFmtId="2" fontId="0" fillId="0" borderId="3" xfId="0" applyNumberFormat="1" applyBorder="1" applyProtection="1"/>
    <xf numFmtId="0" fontId="1" fillId="0" borderId="5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indent="1"/>
    </xf>
  </cellXfs>
  <cellStyles count="1">
    <cellStyle name="Normální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8BE1FF"/>
      <color rgb="FF61D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940F-4488-46E7-88DB-53EAE96D132D}">
  <sheetPr>
    <tabColor rgb="FF00B0F0"/>
    <pageSetUpPr fitToPage="1"/>
  </sheetPr>
  <dimension ref="A1:R69"/>
  <sheetViews>
    <sheetView showGridLines="0" tabSelected="1" zoomScale="90" zoomScaleNormal="90" workbookViewId="0">
      <selection activeCell="C7" sqref="C7"/>
    </sheetView>
  </sheetViews>
  <sheetFormatPr defaultColWidth="11.5703125" defaultRowHeight="12.75" x14ac:dyDescent="0.2"/>
  <cols>
    <col min="1" max="1" width="13.7109375" style="7" customWidth="1"/>
    <col min="2" max="2" width="29.140625" style="2" customWidth="1"/>
    <col min="3" max="3" width="26.42578125" style="3" customWidth="1"/>
    <col min="4" max="4" width="13.42578125" style="3" customWidth="1"/>
    <col min="5" max="5" width="62.42578125" style="3" customWidth="1"/>
    <col min="6" max="6" width="11" style="4" hidden="1" customWidth="1"/>
    <col min="7" max="7" width="12.42578125" style="4" customWidth="1"/>
    <col min="8" max="8" width="15" style="5" customWidth="1"/>
    <col min="9" max="10" width="10.28515625" style="6" customWidth="1"/>
    <col min="11" max="11" width="9.28515625" style="6" customWidth="1"/>
    <col min="12" max="12" width="10.5703125" style="6" customWidth="1"/>
    <col min="13" max="13" width="11.140625" style="7" customWidth="1"/>
    <col min="14" max="14" width="12.28515625" style="8" customWidth="1"/>
    <col min="15" max="15" width="11.5703125" style="7" customWidth="1"/>
    <col min="16" max="16" width="14.42578125" style="9" customWidth="1"/>
    <col min="17" max="17" width="5.85546875" style="5" customWidth="1"/>
    <col min="18" max="18" width="12.42578125" style="3" customWidth="1"/>
    <col min="19" max="16384" width="11.5703125" style="3"/>
  </cols>
  <sheetData>
    <row r="1" spans="1:18" ht="14.25" x14ac:dyDescent="0.2">
      <c r="A1" s="1" t="s">
        <v>131</v>
      </c>
    </row>
    <row r="2" spans="1:18" ht="29.25" customHeight="1" x14ac:dyDescent="0.2"/>
    <row r="3" spans="1:18" s="11" customFormat="1" ht="19.5" customHeight="1" x14ac:dyDescent="0.25">
      <c r="A3" s="10" t="s">
        <v>124</v>
      </c>
      <c r="C3" s="12" t="s">
        <v>123</v>
      </c>
      <c r="F3" s="13"/>
      <c r="G3" s="13"/>
      <c r="H3" s="14"/>
      <c r="I3" s="10"/>
      <c r="J3" s="10"/>
      <c r="K3" s="10"/>
      <c r="L3" s="10"/>
      <c r="M3" s="10"/>
      <c r="O3" s="10"/>
      <c r="P3" s="15"/>
      <c r="Q3" s="14"/>
    </row>
    <row r="4" spans="1:18" s="11" customFormat="1" ht="25.5" customHeight="1" x14ac:dyDescent="0.2">
      <c r="A4" s="10" t="s">
        <v>125</v>
      </c>
      <c r="C4" s="16" t="s">
        <v>126</v>
      </c>
      <c r="D4" s="17"/>
      <c r="E4" s="17"/>
      <c r="F4" s="18"/>
      <c r="G4" s="18"/>
      <c r="H4" s="19"/>
      <c r="I4" s="10"/>
      <c r="J4" s="10"/>
      <c r="K4" s="10"/>
      <c r="L4" s="10"/>
      <c r="M4" s="10"/>
      <c r="O4" s="10"/>
      <c r="P4" s="15"/>
      <c r="Q4" s="14"/>
    </row>
    <row r="5" spans="1:18" s="11" customFormat="1" ht="24" customHeight="1" x14ac:dyDescent="0.2">
      <c r="A5" s="10" t="s">
        <v>127</v>
      </c>
      <c r="B5" s="20"/>
      <c r="C5" s="58"/>
      <c r="D5" s="58"/>
      <c r="E5" s="58"/>
      <c r="F5" s="58"/>
      <c r="G5" s="58"/>
      <c r="H5" s="58"/>
      <c r="I5" s="10"/>
      <c r="J5" s="10"/>
      <c r="K5" s="10"/>
      <c r="L5" s="10"/>
      <c r="M5" s="10"/>
      <c r="O5" s="10"/>
      <c r="P5" s="15"/>
      <c r="Q5" s="14"/>
    </row>
    <row r="6" spans="1:18" s="11" customFormat="1" ht="24" customHeight="1" x14ac:dyDescent="0.2">
      <c r="A6" s="10"/>
      <c r="B6" s="20"/>
      <c r="F6" s="13"/>
      <c r="G6" s="13"/>
      <c r="H6" s="14"/>
      <c r="I6" s="10"/>
      <c r="J6" s="10"/>
      <c r="K6" s="10"/>
      <c r="L6" s="10"/>
      <c r="M6" s="10"/>
      <c r="O6" s="10"/>
      <c r="P6" s="15"/>
      <c r="Q6" s="14"/>
    </row>
    <row r="7" spans="1:18" s="11" customFormat="1" ht="24" customHeight="1" x14ac:dyDescent="0.2">
      <c r="A7" s="10" t="s">
        <v>129</v>
      </c>
      <c r="B7" s="20"/>
      <c r="C7" s="54"/>
      <c r="D7" s="11" t="s">
        <v>128</v>
      </c>
      <c r="F7" s="13"/>
      <c r="G7" s="13"/>
      <c r="H7" s="14"/>
      <c r="I7" s="10"/>
      <c r="J7" s="10"/>
      <c r="K7" s="10"/>
      <c r="L7" s="10"/>
      <c r="M7" s="10"/>
      <c r="O7" s="10"/>
      <c r="P7" s="15"/>
      <c r="Q7" s="14"/>
    </row>
    <row r="8" spans="1:18" s="11" customFormat="1" ht="24" customHeight="1" x14ac:dyDescent="0.2">
      <c r="A8" s="10"/>
      <c r="B8" s="20"/>
      <c r="F8" s="13"/>
      <c r="G8" s="13"/>
      <c r="H8" s="14"/>
      <c r="I8" s="10"/>
      <c r="J8" s="10"/>
      <c r="K8" s="10"/>
      <c r="L8" s="10"/>
      <c r="M8" s="10"/>
      <c r="O8" s="10"/>
      <c r="P8" s="15"/>
      <c r="Q8" s="14"/>
    </row>
    <row r="9" spans="1:18" ht="19.5" customHeight="1" x14ac:dyDescent="0.2">
      <c r="A9" s="66" t="s">
        <v>105</v>
      </c>
      <c r="B9" s="67"/>
      <c r="C9" s="67"/>
      <c r="D9" s="67"/>
      <c r="E9" s="67"/>
      <c r="F9" s="67"/>
      <c r="G9" s="21"/>
    </row>
    <row r="10" spans="1:18" ht="26.25" customHeight="1" x14ac:dyDescent="0.2">
      <c r="A10" s="61" t="s">
        <v>106</v>
      </c>
      <c r="B10" s="68" t="s">
        <v>107</v>
      </c>
      <c r="C10" s="57" t="s">
        <v>108</v>
      </c>
      <c r="D10" s="57" t="s">
        <v>96</v>
      </c>
      <c r="E10" s="55" t="s">
        <v>97</v>
      </c>
      <c r="F10" s="56" t="s">
        <v>121</v>
      </c>
      <c r="G10" s="64" t="s">
        <v>112</v>
      </c>
      <c r="H10" s="62" t="s">
        <v>130</v>
      </c>
      <c r="I10" s="61" t="s">
        <v>109</v>
      </c>
      <c r="J10" s="57"/>
      <c r="K10" s="57"/>
      <c r="L10" s="57"/>
      <c r="M10" s="61" t="s">
        <v>102</v>
      </c>
      <c r="N10" s="57" t="s">
        <v>110</v>
      </c>
      <c r="O10" s="61" t="s">
        <v>111</v>
      </c>
      <c r="P10" s="59" t="s">
        <v>103</v>
      </c>
      <c r="Q10" s="60" t="s">
        <v>104</v>
      </c>
      <c r="R10" s="57" t="s">
        <v>113</v>
      </c>
    </row>
    <row r="11" spans="1:18" s="23" customFormat="1" ht="25.5" x14ac:dyDescent="0.2">
      <c r="A11" s="57"/>
      <c r="B11" s="68"/>
      <c r="C11" s="57"/>
      <c r="D11" s="57"/>
      <c r="E11" s="55"/>
      <c r="F11" s="57"/>
      <c r="G11" s="65"/>
      <c r="H11" s="63"/>
      <c r="I11" s="22" t="s">
        <v>98</v>
      </c>
      <c r="J11" s="22" t="s">
        <v>99</v>
      </c>
      <c r="K11" s="22" t="s">
        <v>100</v>
      </c>
      <c r="L11" s="22" t="s">
        <v>101</v>
      </c>
      <c r="M11" s="57"/>
      <c r="N11" s="57"/>
      <c r="O11" s="57"/>
      <c r="P11" s="59"/>
      <c r="Q11" s="57"/>
      <c r="R11" s="57"/>
    </row>
    <row r="12" spans="1:18" ht="15" customHeight="1" x14ac:dyDescent="0.2">
      <c r="A12" s="24">
        <v>10100466</v>
      </c>
      <c r="B12" s="25" t="s">
        <v>0</v>
      </c>
      <c r="C12" s="26" t="s">
        <v>114</v>
      </c>
      <c r="D12" s="26" t="s">
        <v>1</v>
      </c>
      <c r="E12" s="26" t="s">
        <v>2</v>
      </c>
      <c r="F12" s="27">
        <v>18.5</v>
      </c>
      <c r="G12" s="28">
        <v>18471</v>
      </c>
      <c r="H12" s="29">
        <f>$C$7*(G12/1000)</f>
        <v>0</v>
      </c>
      <c r="I12" s="30">
        <v>-817053</v>
      </c>
      <c r="J12" s="30">
        <v>-975195</v>
      </c>
      <c r="K12" s="30">
        <v>-824256</v>
      </c>
      <c r="L12" s="30">
        <v>-984709</v>
      </c>
      <c r="M12" s="24">
        <v>1</v>
      </c>
      <c r="N12" s="31" t="s">
        <v>3</v>
      </c>
      <c r="O12" s="24">
        <v>100</v>
      </c>
      <c r="P12" s="32">
        <v>1847100</v>
      </c>
      <c r="Q12" s="33">
        <v>1.85</v>
      </c>
      <c r="R12" s="26" t="s">
        <v>115</v>
      </c>
    </row>
    <row r="13" spans="1:18" ht="15" customHeight="1" x14ac:dyDescent="0.2">
      <c r="A13" s="24">
        <v>10100539</v>
      </c>
      <c r="B13" s="25" t="s">
        <v>4</v>
      </c>
      <c r="C13" s="26" t="s">
        <v>114</v>
      </c>
      <c r="D13" s="26" t="s">
        <v>5</v>
      </c>
      <c r="E13" s="26" t="s">
        <v>6</v>
      </c>
      <c r="F13" s="27">
        <v>4.2</v>
      </c>
      <c r="G13" s="28">
        <v>4207</v>
      </c>
      <c r="H13" s="29">
        <f t="shared" ref="H13:H59" si="0">$C$7*(G13/1000)</f>
        <v>0</v>
      </c>
      <c r="I13" s="30">
        <v>-827201</v>
      </c>
      <c r="J13" s="30">
        <v>-985455</v>
      </c>
      <c r="K13" s="30">
        <v>-827468</v>
      </c>
      <c r="L13" s="30">
        <v>-989138</v>
      </c>
      <c r="M13" s="24">
        <v>1</v>
      </c>
      <c r="N13" s="31" t="s">
        <v>7</v>
      </c>
      <c r="O13" s="24">
        <v>200</v>
      </c>
      <c r="P13" s="32">
        <v>841400</v>
      </c>
      <c r="Q13" s="33">
        <v>0.84</v>
      </c>
      <c r="R13" s="26" t="s">
        <v>115</v>
      </c>
    </row>
    <row r="14" spans="1:18" ht="15" customHeight="1" x14ac:dyDescent="0.2">
      <c r="A14" s="24">
        <v>10100431</v>
      </c>
      <c r="B14" s="25" t="s">
        <v>8</v>
      </c>
      <c r="C14" s="26" t="s">
        <v>114</v>
      </c>
      <c r="D14" s="26" t="s">
        <v>9</v>
      </c>
      <c r="E14" s="26" t="s">
        <v>10</v>
      </c>
      <c r="F14" s="27">
        <v>18.8</v>
      </c>
      <c r="G14" s="28">
        <v>18840</v>
      </c>
      <c r="H14" s="29">
        <f t="shared" si="0"/>
        <v>0</v>
      </c>
      <c r="I14" s="30">
        <v>-833127</v>
      </c>
      <c r="J14" s="30">
        <v>-982058</v>
      </c>
      <c r="K14" s="30">
        <v>-842041</v>
      </c>
      <c r="L14" s="30">
        <v>-992430</v>
      </c>
      <c r="M14" s="24">
        <v>1</v>
      </c>
      <c r="N14" s="31" t="s">
        <v>3</v>
      </c>
      <c r="O14" s="24">
        <v>100</v>
      </c>
      <c r="P14" s="32">
        <v>1884000</v>
      </c>
      <c r="Q14" s="33">
        <v>1.88</v>
      </c>
      <c r="R14" s="26" t="s">
        <v>115</v>
      </c>
    </row>
    <row r="15" spans="1:18" ht="15" customHeight="1" x14ac:dyDescent="0.2">
      <c r="A15" s="24">
        <v>10100261</v>
      </c>
      <c r="B15" s="25" t="s">
        <v>11</v>
      </c>
      <c r="C15" s="26" t="s">
        <v>114</v>
      </c>
      <c r="D15" s="26" t="s">
        <v>12</v>
      </c>
      <c r="E15" s="26" t="s">
        <v>13</v>
      </c>
      <c r="F15" s="27">
        <v>6.2</v>
      </c>
      <c r="G15" s="28">
        <v>6181</v>
      </c>
      <c r="H15" s="29">
        <f t="shared" si="0"/>
        <v>0</v>
      </c>
      <c r="I15" s="30">
        <v>-714326</v>
      </c>
      <c r="J15" s="30">
        <v>-955097</v>
      </c>
      <c r="K15" s="30">
        <v>-717220</v>
      </c>
      <c r="L15" s="30">
        <v>-952905</v>
      </c>
      <c r="M15" s="24">
        <v>1</v>
      </c>
      <c r="N15" s="31" t="s">
        <v>7</v>
      </c>
      <c r="O15" s="24">
        <v>200</v>
      </c>
      <c r="P15" s="32">
        <v>1236200</v>
      </c>
      <c r="Q15" s="33">
        <v>1.24</v>
      </c>
      <c r="R15" s="26" t="s">
        <v>116</v>
      </c>
    </row>
    <row r="16" spans="1:18" ht="15" customHeight="1" x14ac:dyDescent="0.2">
      <c r="A16" s="24">
        <v>10100027</v>
      </c>
      <c r="B16" s="25" t="s">
        <v>14</v>
      </c>
      <c r="C16" s="26" t="s">
        <v>114</v>
      </c>
      <c r="D16" s="26" t="s">
        <v>15</v>
      </c>
      <c r="E16" s="26" t="s">
        <v>16</v>
      </c>
      <c r="F16" s="27">
        <v>16.2</v>
      </c>
      <c r="G16" s="28">
        <v>16215</v>
      </c>
      <c r="H16" s="29">
        <f t="shared" si="0"/>
        <v>0</v>
      </c>
      <c r="I16" s="30">
        <v>-706557</v>
      </c>
      <c r="J16" s="30">
        <v>-978371</v>
      </c>
      <c r="K16" s="30">
        <v>-694690</v>
      </c>
      <c r="L16" s="30">
        <v>-977519</v>
      </c>
      <c r="M16" s="24">
        <v>5</v>
      </c>
      <c r="N16" s="31" t="s">
        <v>3</v>
      </c>
      <c r="O16" s="24">
        <v>100</v>
      </c>
      <c r="P16" s="32">
        <v>1621500</v>
      </c>
      <c r="Q16" s="33">
        <v>1.62</v>
      </c>
      <c r="R16" s="26" t="s">
        <v>116</v>
      </c>
    </row>
    <row r="17" spans="1:18" ht="15" customHeight="1" x14ac:dyDescent="0.2">
      <c r="A17" s="24">
        <v>10100195</v>
      </c>
      <c r="B17" s="25" t="s">
        <v>17</v>
      </c>
      <c r="C17" s="26" t="s">
        <v>114</v>
      </c>
      <c r="D17" s="26" t="s">
        <v>18</v>
      </c>
      <c r="E17" s="26" t="s">
        <v>19</v>
      </c>
      <c r="F17" s="27">
        <v>8.9</v>
      </c>
      <c r="G17" s="28">
        <v>8894</v>
      </c>
      <c r="H17" s="29">
        <f t="shared" si="0"/>
        <v>0</v>
      </c>
      <c r="I17" s="30">
        <v>-728449</v>
      </c>
      <c r="J17" s="30">
        <v>-979199</v>
      </c>
      <c r="K17" s="30">
        <v>-726041</v>
      </c>
      <c r="L17" s="30">
        <v>-984508</v>
      </c>
      <c r="M17" s="24">
        <v>1</v>
      </c>
      <c r="N17" s="31" t="s">
        <v>7</v>
      </c>
      <c r="O17" s="24">
        <v>200</v>
      </c>
      <c r="P17" s="32">
        <v>1778800</v>
      </c>
      <c r="Q17" s="33">
        <v>1.78</v>
      </c>
      <c r="R17" s="26" t="s">
        <v>116</v>
      </c>
    </row>
    <row r="18" spans="1:18" ht="15" customHeight="1" x14ac:dyDescent="0.2">
      <c r="A18" s="24">
        <v>10101858</v>
      </c>
      <c r="B18" s="25" t="s">
        <v>20</v>
      </c>
      <c r="C18" s="26" t="s">
        <v>114</v>
      </c>
      <c r="D18" s="26" t="s">
        <v>21</v>
      </c>
      <c r="E18" s="26" t="s">
        <v>22</v>
      </c>
      <c r="F18" s="27">
        <v>7.1</v>
      </c>
      <c r="G18" s="28">
        <v>7064</v>
      </c>
      <c r="H18" s="29">
        <f t="shared" si="0"/>
        <v>0</v>
      </c>
      <c r="I18" s="30">
        <v>-734745</v>
      </c>
      <c r="J18" s="30">
        <v>-942715</v>
      </c>
      <c r="K18" s="30">
        <v>-731193</v>
      </c>
      <c r="L18" s="30">
        <v>-946904</v>
      </c>
      <c r="M18" s="24">
        <v>1</v>
      </c>
      <c r="N18" s="31" t="s">
        <v>3</v>
      </c>
      <c r="O18" s="24">
        <v>100</v>
      </c>
      <c r="P18" s="32">
        <v>706400</v>
      </c>
      <c r="Q18" s="33">
        <v>0.71</v>
      </c>
      <c r="R18" s="26" t="s">
        <v>116</v>
      </c>
    </row>
    <row r="19" spans="1:18" ht="15" customHeight="1" x14ac:dyDescent="0.2">
      <c r="A19" s="24">
        <v>10101782</v>
      </c>
      <c r="B19" s="25" t="s">
        <v>23</v>
      </c>
      <c r="C19" s="26" t="s">
        <v>114</v>
      </c>
      <c r="D19" s="26" t="s">
        <v>24</v>
      </c>
      <c r="E19" s="26" t="s">
        <v>25</v>
      </c>
      <c r="F19" s="27">
        <v>7.7</v>
      </c>
      <c r="G19" s="28">
        <v>7693</v>
      </c>
      <c r="H19" s="29">
        <f t="shared" si="0"/>
        <v>0</v>
      </c>
      <c r="I19" s="30">
        <v>-731382</v>
      </c>
      <c r="J19" s="30">
        <v>-950671</v>
      </c>
      <c r="K19" s="30">
        <v>-727229</v>
      </c>
      <c r="L19" s="30">
        <v>-947281</v>
      </c>
      <c r="M19" s="24">
        <v>1</v>
      </c>
      <c r="N19" s="31" t="s">
        <v>3</v>
      </c>
      <c r="O19" s="24">
        <v>100</v>
      </c>
      <c r="P19" s="32">
        <v>769300</v>
      </c>
      <c r="Q19" s="33">
        <v>0.77</v>
      </c>
      <c r="R19" s="26" t="s">
        <v>116</v>
      </c>
    </row>
    <row r="20" spans="1:18" ht="15" customHeight="1" x14ac:dyDescent="0.2">
      <c r="A20" s="24">
        <v>10109728</v>
      </c>
      <c r="B20" s="25" t="s">
        <v>26</v>
      </c>
      <c r="C20" s="26" t="s">
        <v>114</v>
      </c>
      <c r="D20" s="26" t="s">
        <v>27</v>
      </c>
      <c r="E20" s="26" t="s">
        <v>28</v>
      </c>
      <c r="F20" s="27">
        <v>2.4</v>
      </c>
      <c r="G20" s="28">
        <v>2401</v>
      </c>
      <c r="H20" s="29">
        <f t="shared" si="0"/>
        <v>0</v>
      </c>
      <c r="I20" s="30">
        <v>-896492</v>
      </c>
      <c r="J20" s="30">
        <v>-1018445</v>
      </c>
      <c r="K20" s="30">
        <v>-896140</v>
      </c>
      <c r="L20" s="30">
        <v>-1019390</v>
      </c>
      <c r="M20" s="24">
        <v>1</v>
      </c>
      <c r="N20" s="31" t="s">
        <v>7</v>
      </c>
      <c r="O20" s="24">
        <v>200</v>
      </c>
      <c r="P20" s="32">
        <v>480200</v>
      </c>
      <c r="Q20" s="33">
        <v>0.48</v>
      </c>
      <c r="R20" s="26" t="s">
        <v>117</v>
      </c>
    </row>
    <row r="21" spans="1:18" ht="15" customHeight="1" x14ac:dyDescent="0.2">
      <c r="A21" s="24">
        <v>10103507</v>
      </c>
      <c r="B21" s="25" t="s">
        <v>29</v>
      </c>
      <c r="C21" s="26" t="s">
        <v>114</v>
      </c>
      <c r="D21" s="26" t="s">
        <v>30</v>
      </c>
      <c r="E21" s="26" t="s">
        <v>31</v>
      </c>
      <c r="F21" s="27">
        <v>6.5</v>
      </c>
      <c r="G21" s="28">
        <v>6453</v>
      </c>
      <c r="H21" s="29">
        <f t="shared" si="0"/>
        <v>0</v>
      </c>
      <c r="I21" s="30">
        <v>-902316</v>
      </c>
      <c r="J21" s="30">
        <v>-993008</v>
      </c>
      <c r="K21" s="30">
        <v>-898206</v>
      </c>
      <c r="L21" s="30">
        <v>-992896</v>
      </c>
      <c r="M21" s="24">
        <v>1</v>
      </c>
      <c r="N21" s="31" t="s">
        <v>3</v>
      </c>
      <c r="O21" s="24">
        <v>100</v>
      </c>
      <c r="P21" s="32">
        <v>645300</v>
      </c>
      <c r="Q21" s="33">
        <v>0.65</v>
      </c>
      <c r="R21" s="26" t="s">
        <v>117</v>
      </c>
    </row>
    <row r="22" spans="1:18" ht="15" customHeight="1" x14ac:dyDescent="0.2">
      <c r="A22" s="24">
        <v>10100403</v>
      </c>
      <c r="B22" s="25" t="s">
        <v>32</v>
      </c>
      <c r="C22" s="26" t="s">
        <v>114</v>
      </c>
      <c r="D22" s="26" t="s">
        <v>33</v>
      </c>
      <c r="E22" s="26" t="s">
        <v>34</v>
      </c>
      <c r="F22" s="27">
        <v>10</v>
      </c>
      <c r="G22" s="28">
        <v>10040</v>
      </c>
      <c r="H22" s="29">
        <f t="shared" si="0"/>
        <v>0</v>
      </c>
      <c r="I22" s="30">
        <v>-802191</v>
      </c>
      <c r="J22" s="30">
        <v>-976659</v>
      </c>
      <c r="K22" s="30">
        <v>-796904</v>
      </c>
      <c r="L22" s="30">
        <v>-971492</v>
      </c>
      <c r="M22" s="24">
        <v>2</v>
      </c>
      <c r="N22" s="31" t="s">
        <v>3</v>
      </c>
      <c r="O22" s="24">
        <v>100</v>
      </c>
      <c r="P22" s="32">
        <v>1004000</v>
      </c>
      <c r="Q22" s="33">
        <v>1</v>
      </c>
      <c r="R22" s="26" t="s">
        <v>115</v>
      </c>
    </row>
    <row r="23" spans="1:18" ht="15" customHeight="1" x14ac:dyDescent="0.2">
      <c r="A23" s="24">
        <v>10238666</v>
      </c>
      <c r="B23" s="25" t="s">
        <v>35</v>
      </c>
      <c r="C23" s="26" t="s">
        <v>114</v>
      </c>
      <c r="D23" s="26" t="s">
        <v>36</v>
      </c>
      <c r="E23" s="26" t="s">
        <v>37</v>
      </c>
      <c r="F23" s="27">
        <v>8.4</v>
      </c>
      <c r="G23" s="28">
        <v>8382</v>
      </c>
      <c r="H23" s="29">
        <f t="shared" si="0"/>
        <v>0</v>
      </c>
      <c r="I23" s="30">
        <v>-805569</v>
      </c>
      <c r="J23" s="30">
        <v>-1024477</v>
      </c>
      <c r="K23" s="30">
        <v>-806803</v>
      </c>
      <c r="L23" s="30">
        <v>-1029676</v>
      </c>
      <c r="M23" s="24">
        <v>1</v>
      </c>
      <c r="N23" s="31" t="s">
        <v>3</v>
      </c>
      <c r="O23" s="24">
        <v>100</v>
      </c>
      <c r="P23" s="32">
        <v>838200</v>
      </c>
      <c r="Q23" s="33">
        <v>0.84</v>
      </c>
      <c r="R23" s="26" t="s">
        <v>116</v>
      </c>
    </row>
    <row r="24" spans="1:18" ht="15" customHeight="1" x14ac:dyDescent="0.2">
      <c r="A24" s="24">
        <v>10283965</v>
      </c>
      <c r="B24" s="25" t="s">
        <v>38</v>
      </c>
      <c r="C24" s="26" t="s">
        <v>114</v>
      </c>
      <c r="D24" s="26" t="s">
        <v>39</v>
      </c>
      <c r="E24" s="26" t="s">
        <v>40</v>
      </c>
      <c r="F24" s="27">
        <v>14.5</v>
      </c>
      <c r="G24" s="28">
        <v>14545</v>
      </c>
      <c r="H24" s="29">
        <f t="shared" si="0"/>
        <v>0</v>
      </c>
      <c r="I24" s="30">
        <v>-762073</v>
      </c>
      <c r="J24" s="30">
        <v>-1004213</v>
      </c>
      <c r="K24" s="30">
        <v>-772219</v>
      </c>
      <c r="L24" s="30">
        <v>-998150</v>
      </c>
      <c r="M24" s="24">
        <v>1</v>
      </c>
      <c r="N24" s="31" t="s">
        <v>3</v>
      </c>
      <c r="O24" s="24">
        <v>100</v>
      </c>
      <c r="P24" s="32">
        <v>1454500</v>
      </c>
      <c r="Q24" s="33">
        <v>1.45</v>
      </c>
      <c r="R24" s="26" t="s">
        <v>116</v>
      </c>
    </row>
    <row r="25" spans="1:18" ht="15" customHeight="1" x14ac:dyDescent="0.2">
      <c r="A25" s="24">
        <v>10100983</v>
      </c>
      <c r="B25" s="25" t="s">
        <v>41</v>
      </c>
      <c r="C25" s="26" t="s">
        <v>114</v>
      </c>
      <c r="D25" s="26" t="s">
        <v>42</v>
      </c>
      <c r="E25" s="26" t="s">
        <v>43</v>
      </c>
      <c r="F25" s="27">
        <v>2.5</v>
      </c>
      <c r="G25" s="28">
        <v>2465</v>
      </c>
      <c r="H25" s="29">
        <f t="shared" si="0"/>
        <v>0</v>
      </c>
      <c r="I25" s="30">
        <v>-840491</v>
      </c>
      <c r="J25" s="30">
        <v>-1008993</v>
      </c>
      <c r="K25" s="30">
        <v>-838398</v>
      </c>
      <c r="L25" s="30">
        <v>-1009036</v>
      </c>
      <c r="M25" s="24">
        <v>1</v>
      </c>
      <c r="N25" s="31" t="s">
        <v>7</v>
      </c>
      <c r="O25" s="24">
        <v>200</v>
      </c>
      <c r="P25" s="32">
        <v>493000</v>
      </c>
      <c r="Q25" s="33">
        <v>0.49</v>
      </c>
      <c r="R25" s="26" t="s">
        <v>117</v>
      </c>
    </row>
    <row r="26" spans="1:18" ht="15" customHeight="1" x14ac:dyDescent="0.2">
      <c r="A26" s="24">
        <v>10100261</v>
      </c>
      <c r="B26" s="25" t="s">
        <v>11</v>
      </c>
      <c r="C26" s="26" t="s">
        <v>114</v>
      </c>
      <c r="D26" s="26" t="s">
        <v>44</v>
      </c>
      <c r="E26" s="26" t="s">
        <v>45</v>
      </c>
      <c r="F26" s="27">
        <v>8.1</v>
      </c>
      <c r="G26" s="28">
        <v>8134</v>
      </c>
      <c r="H26" s="29">
        <f t="shared" si="0"/>
        <v>0</v>
      </c>
      <c r="I26" s="30">
        <v>-720751</v>
      </c>
      <c r="J26" s="30">
        <v>-949089</v>
      </c>
      <c r="K26" s="30">
        <v>-725584</v>
      </c>
      <c r="L26" s="30">
        <v>-949881</v>
      </c>
      <c r="M26" s="24">
        <v>3</v>
      </c>
      <c r="N26" s="31" t="s">
        <v>3</v>
      </c>
      <c r="O26" s="24">
        <v>100</v>
      </c>
      <c r="P26" s="32">
        <v>813400</v>
      </c>
      <c r="Q26" s="33">
        <v>0.81</v>
      </c>
      <c r="R26" s="26" t="s">
        <v>116</v>
      </c>
    </row>
    <row r="27" spans="1:18" ht="15" customHeight="1" x14ac:dyDescent="0.2">
      <c r="A27" s="24">
        <v>10156400</v>
      </c>
      <c r="B27" s="25" t="s">
        <v>46</v>
      </c>
      <c r="C27" s="26" t="s">
        <v>114</v>
      </c>
      <c r="D27" s="26" t="s">
        <v>47</v>
      </c>
      <c r="E27" s="26" t="s">
        <v>48</v>
      </c>
      <c r="F27" s="27">
        <v>8.6</v>
      </c>
      <c r="G27" s="28">
        <v>8618</v>
      </c>
      <c r="H27" s="29">
        <f t="shared" si="0"/>
        <v>0</v>
      </c>
      <c r="I27" s="30">
        <v>-880423</v>
      </c>
      <c r="J27" s="30">
        <v>-1022566</v>
      </c>
      <c r="K27" s="30">
        <v>-886760</v>
      </c>
      <c r="L27" s="30">
        <v>-1025803</v>
      </c>
      <c r="M27" s="24">
        <v>2</v>
      </c>
      <c r="N27" s="31" t="s">
        <v>7</v>
      </c>
      <c r="O27" s="24">
        <v>200</v>
      </c>
      <c r="P27" s="32">
        <v>1723600</v>
      </c>
      <c r="Q27" s="33">
        <v>1.72</v>
      </c>
      <c r="R27" s="26" t="s">
        <v>117</v>
      </c>
    </row>
    <row r="28" spans="1:18" ht="15" customHeight="1" x14ac:dyDescent="0.2">
      <c r="A28" s="24">
        <v>10100372</v>
      </c>
      <c r="B28" s="25" t="s">
        <v>49</v>
      </c>
      <c r="C28" s="26" t="s">
        <v>114</v>
      </c>
      <c r="D28" s="26" t="s">
        <v>50</v>
      </c>
      <c r="E28" s="26" t="s">
        <v>51</v>
      </c>
      <c r="F28" s="27">
        <v>10.1</v>
      </c>
      <c r="G28" s="28">
        <v>10144</v>
      </c>
      <c r="H28" s="29">
        <f t="shared" si="0"/>
        <v>0</v>
      </c>
      <c r="I28" s="30">
        <v>-807826</v>
      </c>
      <c r="J28" s="30">
        <v>-970371</v>
      </c>
      <c r="K28" s="30">
        <v>-812142</v>
      </c>
      <c r="L28" s="30">
        <v>-975253</v>
      </c>
      <c r="M28" s="24">
        <v>1</v>
      </c>
      <c r="N28" s="31" t="s">
        <v>7</v>
      </c>
      <c r="O28" s="24">
        <v>200</v>
      </c>
      <c r="P28" s="32">
        <v>2028800</v>
      </c>
      <c r="Q28" s="33">
        <v>2.0299999999999998</v>
      </c>
      <c r="R28" s="26" t="s">
        <v>115</v>
      </c>
    </row>
    <row r="29" spans="1:18" ht="15" customHeight="1" x14ac:dyDescent="0.2">
      <c r="A29" s="24">
        <v>10100195</v>
      </c>
      <c r="B29" s="25" t="s">
        <v>17</v>
      </c>
      <c r="C29" s="26" t="s">
        <v>114</v>
      </c>
      <c r="D29" s="26" t="s">
        <v>52</v>
      </c>
      <c r="E29" s="26" t="s">
        <v>53</v>
      </c>
      <c r="F29" s="27">
        <v>7.8</v>
      </c>
      <c r="G29" s="28">
        <v>7790</v>
      </c>
      <c r="H29" s="29">
        <f t="shared" si="0"/>
        <v>0</v>
      </c>
      <c r="I29" s="30">
        <v>-718997</v>
      </c>
      <c r="J29" s="30">
        <v>-991770</v>
      </c>
      <c r="K29" s="30">
        <v>-718182</v>
      </c>
      <c r="L29" s="30">
        <v>-997742</v>
      </c>
      <c r="M29" s="24">
        <v>4</v>
      </c>
      <c r="N29" s="31" t="s">
        <v>3</v>
      </c>
      <c r="O29" s="24">
        <v>100</v>
      </c>
      <c r="P29" s="32">
        <v>779000</v>
      </c>
      <c r="Q29" s="33">
        <v>0.78</v>
      </c>
      <c r="R29" s="26" t="s">
        <v>116</v>
      </c>
    </row>
    <row r="30" spans="1:18" ht="15" customHeight="1" x14ac:dyDescent="0.2">
      <c r="A30" s="24">
        <v>10156400</v>
      </c>
      <c r="B30" s="25" t="s">
        <v>46</v>
      </c>
      <c r="C30" s="26" t="s">
        <v>114</v>
      </c>
      <c r="D30" s="26" t="s">
        <v>54</v>
      </c>
      <c r="E30" s="26" t="s">
        <v>55</v>
      </c>
      <c r="F30" s="27">
        <v>6.2</v>
      </c>
      <c r="G30" s="28">
        <v>6211</v>
      </c>
      <c r="H30" s="29">
        <f t="shared" si="0"/>
        <v>0</v>
      </c>
      <c r="I30" s="30">
        <v>-886760</v>
      </c>
      <c r="J30" s="30">
        <v>-1025803</v>
      </c>
      <c r="K30" s="30">
        <v>-889950</v>
      </c>
      <c r="L30" s="30">
        <v>-1027651</v>
      </c>
      <c r="M30" s="24">
        <v>3</v>
      </c>
      <c r="N30" s="31" t="s">
        <v>7</v>
      </c>
      <c r="O30" s="24">
        <v>200</v>
      </c>
      <c r="P30" s="32">
        <v>1242200</v>
      </c>
      <c r="Q30" s="33">
        <v>1.24</v>
      </c>
      <c r="R30" s="26" t="s">
        <v>117</v>
      </c>
    </row>
    <row r="31" spans="1:18" ht="15" customHeight="1" x14ac:dyDescent="0.2">
      <c r="A31" s="24">
        <v>10156400</v>
      </c>
      <c r="B31" s="25" t="s">
        <v>46</v>
      </c>
      <c r="C31" s="26" t="s">
        <v>114</v>
      </c>
      <c r="D31" s="26" t="s">
        <v>56</v>
      </c>
      <c r="E31" s="26" t="s">
        <v>57</v>
      </c>
      <c r="F31" s="27">
        <v>3.5</v>
      </c>
      <c r="G31" s="28">
        <v>3535</v>
      </c>
      <c r="H31" s="29">
        <f t="shared" si="0"/>
        <v>0</v>
      </c>
      <c r="I31" s="30">
        <v>-879376</v>
      </c>
      <c r="J31" s="30">
        <v>-1019812</v>
      </c>
      <c r="K31" s="30">
        <v>-880423</v>
      </c>
      <c r="L31" s="30">
        <v>-1022566</v>
      </c>
      <c r="M31" s="24">
        <v>1</v>
      </c>
      <c r="N31" s="31" t="s">
        <v>7</v>
      </c>
      <c r="O31" s="24">
        <v>200</v>
      </c>
      <c r="P31" s="32">
        <v>707000</v>
      </c>
      <c r="Q31" s="33">
        <v>0.71</v>
      </c>
      <c r="R31" s="26" t="s">
        <v>117</v>
      </c>
    </row>
    <row r="32" spans="1:18" ht="15" customHeight="1" x14ac:dyDescent="0.2">
      <c r="A32" s="24">
        <v>10100004</v>
      </c>
      <c r="B32" s="25" t="s">
        <v>58</v>
      </c>
      <c r="C32" s="26" t="s">
        <v>114</v>
      </c>
      <c r="D32" s="26" t="s">
        <v>59</v>
      </c>
      <c r="E32" s="26" t="s">
        <v>60</v>
      </c>
      <c r="F32" s="27">
        <v>67</v>
      </c>
      <c r="G32" s="28">
        <v>66977</v>
      </c>
      <c r="H32" s="29">
        <f t="shared" si="0"/>
        <v>0</v>
      </c>
      <c r="I32" s="30">
        <v>-756329</v>
      </c>
      <c r="J32" s="30">
        <v>-991484</v>
      </c>
      <c r="K32" s="30">
        <v>-788158</v>
      </c>
      <c r="L32" s="30">
        <v>-1005675</v>
      </c>
      <c r="M32" s="24">
        <v>1</v>
      </c>
      <c r="N32" s="31" t="s">
        <v>61</v>
      </c>
      <c r="O32" s="24">
        <v>400</v>
      </c>
      <c r="P32" s="32">
        <v>26790800</v>
      </c>
      <c r="Q32" s="33">
        <v>26.79</v>
      </c>
      <c r="R32" s="26" t="s">
        <v>116</v>
      </c>
    </row>
    <row r="33" spans="1:18" ht="15" customHeight="1" x14ac:dyDescent="0.2">
      <c r="A33" s="24">
        <v>10100004</v>
      </c>
      <c r="B33" s="25" t="s">
        <v>58</v>
      </c>
      <c r="C33" s="26" t="s">
        <v>114</v>
      </c>
      <c r="D33" s="26" t="s">
        <v>62</v>
      </c>
      <c r="E33" s="26" t="s">
        <v>63</v>
      </c>
      <c r="F33" s="27">
        <v>8.1</v>
      </c>
      <c r="G33" s="28">
        <v>8118</v>
      </c>
      <c r="H33" s="29">
        <f t="shared" si="0"/>
        <v>0</v>
      </c>
      <c r="I33" s="30">
        <v>-802752</v>
      </c>
      <c r="J33" s="30">
        <v>-1006976</v>
      </c>
      <c r="K33" s="30">
        <v>-807359</v>
      </c>
      <c r="L33" s="30">
        <v>-1002127</v>
      </c>
      <c r="M33" s="24">
        <v>4</v>
      </c>
      <c r="N33" s="31" t="s">
        <v>61</v>
      </c>
      <c r="O33" s="24">
        <v>400</v>
      </c>
      <c r="P33" s="32">
        <v>3247200</v>
      </c>
      <c r="Q33" s="33">
        <v>3.25</v>
      </c>
      <c r="R33" s="26" t="s">
        <v>116</v>
      </c>
    </row>
    <row r="34" spans="1:18" ht="15" customHeight="1" x14ac:dyDescent="0.2">
      <c r="A34" s="24">
        <v>10100004</v>
      </c>
      <c r="B34" s="25" t="s">
        <v>58</v>
      </c>
      <c r="C34" s="26" t="s">
        <v>114</v>
      </c>
      <c r="D34" s="26" t="s">
        <v>64</v>
      </c>
      <c r="E34" s="26" t="s">
        <v>65</v>
      </c>
      <c r="F34" s="27">
        <v>9.8000000000000007</v>
      </c>
      <c r="G34" s="28">
        <v>9847</v>
      </c>
      <c r="H34" s="29">
        <f t="shared" si="0"/>
        <v>0</v>
      </c>
      <c r="I34" s="30">
        <v>-796527</v>
      </c>
      <c r="J34" s="30">
        <v>-1009358</v>
      </c>
      <c r="K34" s="30">
        <v>-802752</v>
      </c>
      <c r="L34" s="30">
        <v>-1006976</v>
      </c>
      <c r="M34" s="24">
        <v>3</v>
      </c>
      <c r="N34" s="31" t="s">
        <v>61</v>
      </c>
      <c r="O34" s="24">
        <v>400</v>
      </c>
      <c r="P34" s="32">
        <v>3938800</v>
      </c>
      <c r="Q34" s="33">
        <v>3.94</v>
      </c>
      <c r="R34" s="26" t="s">
        <v>116</v>
      </c>
    </row>
    <row r="35" spans="1:18" ht="15" customHeight="1" x14ac:dyDescent="0.2">
      <c r="A35" s="24">
        <v>10100004</v>
      </c>
      <c r="B35" s="25" t="s">
        <v>58</v>
      </c>
      <c r="C35" s="26" t="s">
        <v>114</v>
      </c>
      <c r="D35" s="26" t="s">
        <v>66</v>
      </c>
      <c r="E35" s="26" t="s">
        <v>67</v>
      </c>
      <c r="F35" s="27">
        <v>15.9</v>
      </c>
      <c r="G35" s="28">
        <v>15868</v>
      </c>
      <c r="H35" s="29">
        <f t="shared" si="0"/>
        <v>0</v>
      </c>
      <c r="I35" s="30">
        <v>-788158</v>
      </c>
      <c r="J35" s="30">
        <v>-1005675</v>
      </c>
      <c r="K35" s="30">
        <v>-796527</v>
      </c>
      <c r="L35" s="30">
        <v>-1009358</v>
      </c>
      <c r="M35" s="24">
        <v>2</v>
      </c>
      <c r="N35" s="31" t="s">
        <v>61</v>
      </c>
      <c r="O35" s="24">
        <v>400</v>
      </c>
      <c r="P35" s="32">
        <v>6347200</v>
      </c>
      <c r="Q35" s="33">
        <v>6.35</v>
      </c>
      <c r="R35" s="26" t="s">
        <v>116</v>
      </c>
    </row>
    <row r="36" spans="1:18" ht="15" customHeight="1" x14ac:dyDescent="0.2">
      <c r="A36" s="24">
        <v>10100027</v>
      </c>
      <c r="B36" s="25" t="s">
        <v>14</v>
      </c>
      <c r="C36" s="26" t="s">
        <v>114</v>
      </c>
      <c r="D36" s="26" t="s">
        <v>68</v>
      </c>
      <c r="E36" s="26" t="s">
        <v>69</v>
      </c>
      <c r="F36" s="27">
        <v>33.1</v>
      </c>
      <c r="G36" s="28">
        <v>33130</v>
      </c>
      <c r="H36" s="29">
        <f t="shared" si="0"/>
        <v>0</v>
      </c>
      <c r="I36" s="30">
        <v>-747353</v>
      </c>
      <c r="J36" s="30">
        <v>-964700</v>
      </c>
      <c r="K36" s="30">
        <v>-728449</v>
      </c>
      <c r="L36" s="30">
        <v>-979199</v>
      </c>
      <c r="M36" s="24">
        <v>1</v>
      </c>
      <c r="N36" s="31" t="s">
        <v>7</v>
      </c>
      <c r="O36" s="24">
        <v>200</v>
      </c>
      <c r="P36" s="32">
        <v>6626000</v>
      </c>
      <c r="Q36" s="33">
        <v>6.63</v>
      </c>
      <c r="R36" s="26" t="s">
        <v>116</v>
      </c>
    </row>
    <row r="37" spans="1:18" ht="15" customHeight="1" x14ac:dyDescent="0.2">
      <c r="A37" s="24">
        <v>10100027</v>
      </c>
      <c r="B37" s="25" t="s">
        <v>14</v>
      </c>
      <c r="C37" s="26" t="s">
        <v>114</v>
      </c>
      <c r="D37" s="26" t="s">
        <v>70</v>
      </c>
      <c r="E37" s="26" t="s">
        <v>71</v>
      </c>
      <c r="F37" s="27">
        <v>17.399999999999999</v>
      </c>
      <c r="G37" s="28">
        <v>17411</v>
      </c>
      <c r="H37" s="29">
        <f t="shared" si="0"/>
        <v>0</v>
      </c>
      <c r="I37" s="30">
        <v>-728449</v>
      </c>
      <c r="J37" s="30">
        <v>-979199</v>
      </c>
      <c r="K37" s="30">
        <v>-719841</v>
      </c>
      <c r="L37" s="30">
        <v>-981878</v>
      </c>
      <c r="M37" s="24">
        <v>2</v>
      </c>
      <c r="N37" s="31" t="s">
        <v>7</v>
      </c>
      <c r="O37" s="24">
        <v>200</v>
      </c>
      <c r="P37" s="32">
        <v>3482200</v>
      </c>
      <c r="Q37" s="33">
        <v>3.48</v>
      </c>
      <c r="R37" s="26" t="s">
        <v>116</v>
      </c>
    </row>
    <row r="38" spans="1:18" ht="15" customHeight="1" x14ac:dyDescent="0.2">
      <c r="A38" s="24">
        <v>10100027</v>
      </c>
      <c r="B38" s="25" t="s">
        <v>14</v>
      </c>
      <c r="C38" s="26" t="s">
        <v>114</v>
      </c>
      <c r="D38" s="26" t="s">
        <v>72</v>
      </c>
      <c r="E38" s="26" t="s">
        <v>73</v>
      </c>
      <c r="F38" s="27">
        <v>25.1</v>
      </c>
      <c r="G38" s="28">
        <v>25146</v>
      </c>
      <c r="H38" s="29">
        <f t="shared" si="0"/>
        <v>0</v>
      </c>
      <c r="I38" s="30">
        <v>-719841</v>
      </c>
      <c r="J38" s="30">
        <v>-981878</v>
      </c>
      <c r="K38" s="30">
        <v>-712697</v>
      </c>
      <c r="L38" s="30">
        <v>-982915</v>
      </c>
      <c r="M38" s="24">
        <v>3</v>
      </c>
      <c r="N38" s="31" t="s">
        <v>7</v>
      </c>
      <c r="O38" s="24">
        <v>200</v>
      </c>
      <c r="P38" s="32">
        <v>5029200</v>
      </c>
      <c r="Q38" s="33">
        <v>5.03</v>
      </c>
      <c r="R38" s="26" t="s">
        <v>116</v>
      </c>
    </row>
    <row r="39" spans="1:18" ht="15" customHeight="1" x14ac:dyDescent="0.2">
      <c r="A39" s="24">
        <v>10100539</v>
      </c>
      <c r="B39" s="25" t="s">
        <v>4</v>
      </c>
      <c r="C39" s="26" t="s">
        <v>114</v>
      </c>
      <c r="D39" s="26" t="s">
        <v>74</v>
      </c>
      <c r="E39" s="26" t="s">
        <v>75</v>
      </c>
      <c r="F39" s="27">
        <v>4.4000000000000004</v>
      </c>
      <c r="G39" s="28">
        <v>4400</v>
      </c>
      <c r="H39" s="29">
        <f t="shared" si="0"/>
        <v>0</v>
      </c>
      <c r="I39" s="30">
        <v>-829460</v>
      </c>
      <c r="J39" s="30">
        <v>-990184</v>
      </c>
      <c r="K39" s="30">
        <v>-832582</v>
      </c>
      <c r="L39" s="30">
        <v>-992449</v>
      </c>
      <c r="M39" s="24">
        <v>3</v>
      </c>
      <c r="N39" s="31" t="s">
        <v>3</v>
      </c>
      <c r="O39" s="24">
        <v>100</v>
      </c>
      <c r="P39" s="32">
        <v>440000</v>
      </c>
      <c r="Q39" s="33">
        <v>0.44</v>
      </c>
      <c r="R39" s="26" t="s">
        <v>115</v>
      </c>
    </row>
    <row r="40" spans="1:18" ht="15" customHeight="1" x14ac:dyDescent="0.2">
      <c r="A40" s="24">
        <v>10100195</v>
      </c>
      <c r="B40" s="25" t="s">
        <v>17</v>
      </c>
      <c r="C40" s="26" t="s">
        <v>114</v>
      </c>
      <c r="D40" s="26" t="s">
        <v>76</v>
      </c>
      <c r="E40" s="26" t="s">
        <v>77</v>
      </c>
      <c r="F40" s="27">
        <v>2.8</v>
      </c>
      <c r="G40" s="28">
        <v>2760</v>
      </c>
      <c r="H40" s="29">
        <f t="shared" si="0"/>
        <v>0</v>
      </c>
      <c r="I40" s="30">
        <v>-720239</v>
      </c>
      <c r="J40" s="30">
        <v>-989661</v>
      </c>
      <c r="K40" s="30">
        <v>-718997</v>
      </c>
      <c r="L40" s="30">
        <v>-991770</v>
      </c>
      <c r="M40" s="24">
        <v>3</v>
      </c>
      <c r="N40" s="31" t="s">
        <v>3</v>
      </c>
      <c r="O40" s="24">
        <v>100</v>
      </c>
      <c r="P40" s="32">
        <v>276000</v>
      </c>
      <c r="Q40" s="33">
        <v>0.28000000000000003</v>
      </c>
      <c r="R40" s="26" t="s">
        <v>116</v>
      </c>
    </row>
    <row r="41" spans="1:18" ht="15" customHeight="1" x14ac:dyDescent="0.2">
      <c r="A41" s="24">
        <v>10102900</v>
      </c>
      <c r="B41" s="25" t="s">
        <v>78</v>
      </c>
      <c r="C41" s="26" t="s">
        <v>114</v>
      </c>
      <c r="D41" s="26" t="s">
        <v>79</v>
      </c>
      <c r="E41" s="26" t="s">
        <v>80</v>
      </c>
      <c r="F41" s="27">
        <v>3.6</v>
      </c>
      <c r="G41" s="28">
        <v>3586</v>
      </c>
      <c r="H41" s="29">
        <f t="shared" si="0"/>
        <v>0</v>
      </c>
      <c r="I41" s="30">
        <v>-886836</v>
      </c>
      <c r="J41" s="30">
        <v>-1027048</v>
      </c>
      <c r="K41" s="30">
        <v>-887178</v>
      </c>
      <c r="L41" s="30">
        <v>-1029292</v>
      </c>
      <c r="M41" s="24">
        <v>1</v>
      </c>
      <c r="N41" s="31" t="s">
        <v>3</v>
      </c>
      <c r="O41" s="24">
        <v>100</v>
      </c>
      <c r="P41" s="32">
        <v>358600</v>
      </c>
      <c r="Q41" s="33">
        <v>0.36</v>
      </c>
      <c r="R41" s="26" t="s">
        <v>117</v>
      </c>
    </row>
    <row r="42" spans="1:18" ht="15" customHeight="1" x14ac:dyDescent="0.2">
      <c r="A42" s="24">
        <v>10100195</v>
      </c>
      <c r="B42" s="25" t="s">
        <v>17</v>
      </c>
      <c r="C42" s="26" t="s">
        <v>114</v>
      </c>
      <c r="D42" s="26" t="s">
        <v>81</v>
      </c>
      <c r="E42" s="26" t="s">
        <v>82</v>
      </c>
      <c r="F42" s="27">
        <v>8.1</v>
      </c>
      <c r="G42" s="28">
        <v>8144</v>
      </c>
      <c r="H42" s="29">
        <f t="shared" si="0"/>
        <v>0</v>
      </c>
      <c r="I42" s="30">
        <v>-726041</v>
      </c>
      <c r="J42" s="30">
        <v>-984508</v>
      </c>
      <c r="K42" s="30">
        <v>-720246</v>
      </c>
      <c r="L42" s="30">
        <v>-989660</v>
      </c>
      <c r="M42" s="24">
        <v>2</v>
      </c>
      <c r="N42" s="31" t="s">
        <v>3</v>
      </c>
      <c r="O42" s="24">
        <v>100</v>
      </c>
      <c r="P42" s="32">
        <v>814400</v>
      </c>
      <c r="Q42" s="33">
        <v>0.81</v>
      </c>
      <c r="R42" s="26" t="s">
        <v>116</v>
      </c>
    </row>
    <row r="43" spans="1:18" ht="15" customHeight="1" x14ac:dyDescent="0.2">
      <c r="A43" s="24">
        <v>10284061</v>
      </c>
      <c r="B43" s="25" t="s">
        <v>83</v>
      </c>
      <c r="C43" s="26" t="s">
        <v>114</v>
      </c>
      <c r="D43" s="26" t="s">
        <v>84</v>
      </c>
      <c r="E43" s="26" t="s">
        <v>85</v>
      </c>
      <c r="F43" s="27">
        <v>5.9</v>
      </c>
      <c r="G43" s="28">
        <v>5865</v>
      </c>
      <c r="H43" s="29">
        <f t="shared" si="0"/>
        <v>0</v>
      </c>
      <c r="I43" s="30">
        <v>-811215</v>
      </c>
      <c r="J43" s="30">
        <v>-1002187</v>
      </c>
      <c r="K43" s="30">
        <v>-814811</v>
      </c>
      <c r="L43" s="30">
        <v>-998471</v>
      </c>
      <c r="M43" s="24">
        <v>1</v>
      </c>
      <c r="N43" s="31" t="s">
        <v>3</v>
      </c>
      <c r="O43" s="24">
        <v>100</v>
      </c>
      <c r="P43" s="32">
        <v>586500</v>
      </c>
      <c r="Q43" s="33">
        <v>0.59</v>
      </c>
      <c r="R43" s="26" t="s">
        <v>115</v>
      </c>
    </row>
    <row r="44" spans="1:18" ht="15" customHeight="1" x14ac:dyDescent="0.2">
      <c r="A44" s="24">
        <v>10109761</v>
      </c>
      <c r="B44" s="25" t="s">
        <v>86</v>
      </c>
      <c r="C44" s="26" t="s">
        <v>114</v>
      </c>
      <c r="D44" s="26" t="s">
        <v>84</v>
      </c>
      <c r="E44" s="26" t="s">
        <v>85</v>
      </c>
      <c r="F44" s="27">
        <v>2.8</v>
      </c>
      <c r="G44" s="28">
        <v>2818</v>
      </c>
      <c r="H44" s="29">
        <f t="shared" si="0"/>
        <v>0</v>
      </c>
      <c r="I44" s="30">
        <v>-724608</v>
      </c>
      <c r="J44" s="30">
        <v>-971124</v>
      </c>
      <c r="K44" s="30">
        <v>-724780</v>
      </c>
      <c r="L44" s="30">
        <v>-968619</v>
      </c>
      <c r="M44" s="24">
        <v>1</v>
      </c>
      <c r="N44" s="31" t="s">
        <v>3</v>
      </c>
      <c r="O44" s="24">
        <v>100</v>
      </c>
      <c r="P44" s="32">
        <v>281800</v>
      </c>
      <c r="Q44" s="33">
        <v>0.28000000000000003</v>
      </c>
      <c r="R44" s="26" t="s">
        <v>116</v>
      </c>
    </row>
    <row r="45" spans="1:18" ht="15" customHeight="1" x14ac:dyDescent="0.2">
      <c r="A45" s="24">
        <v>10103280</v>
      </c>
      <c r="B45" s="25" t="s">
        <v>87</v>
      </c>
      <c r="C45" s="26" t="s">
        <v>114</v>
      </c>
      <c r="D45" s="26" t="s">
        <v>84</v>
      </c>
      <c r="E45" s="26" t="s">
        <v>85</v>
      </c>
      <c r="F45" s="27">
        <v>1</v>
      </c>
      <c r="G45" s="28">
        <v>1007</v>
      </c>
      <c r="H45" s="29">
        <f t="shared" si="0"/>
        <v>0</v>
      </c>
      <c r="I45" s="30">
        <v>-795199</v>
      </c>
      <c r="J45" s="30">
        <v>-985782</v>
      </c>
      <c r="K45" s="30">
        <v>-795350</v>
      </c>
      <c r="L45" s="30">
        <v>-986582</v>
      </c>
      <c r="M45" s="24">
        <v>1</v>
      </c>
      <c r="N45" s="31" t="s">
        <v>3</v>
      </c>
      <c r="O45" s="24">
        <v>100</v>
      </c>
      <c r="P45" s="32">
        <v>100700</v>
      </c>
      <c r="Q45" s="33">
        <v>0.1</v>
      </c>
      <c r="R45" s="26" t="s">
        <v>115</v>
      </c>
    </row>
    <row r="46" spans="1:18" ht="15" customHeight="1" x14ac:dyDescent="0.2">
      <c r="A46" s="24">
        <v>10101159</v>
      </c>
      <c r="B46" s="25" t="s">
        <v>88</v>
      </c>
      <c r="C46" s="26" t="s">
        <v>114</v>
      </c>
      <c r="D46" s="26" t="s">
        <v>84</v>
      </c>
      <c r="E46" s="26" t="s">
        <v>85</v>
      </c>
      <c r="F46" s="27">
        <v>10.3</v>
      </c>
      <c r="G46" s="28">
        <v>10264</v>
      </c>
      <c r="H46" s="29">
        <f t="shared" si="0"/>
        <v>0</v>
      </c>
      <c r="I46" s="30">
        <v>-789414</v>
      </c>
      <c r="J46" s="30">
        <v>-996099</v>
      </c>
      <c r="K46" s="30">
        <v>-794559</v>
      </c>
      <c r="L46" s="30">
        <v>-997872</v>
      </c>
      <c r="M46" s="24">
        <v>1</v>
      </c>
      <c r="N46" s="31" t="s">
        <v>3</v>
      </c>
      <c r="O46" s="24">
        <v>100</v>
      </c>
      <c r="P46" s="32">
        <v>1026400</v>
      </c>
      <c r="Q46" s="33">
        <v>1.03</v>
      </c>
      <c r="R46" s="26" t="s">
        <v>115</v>
      </c>
    </row>
    <row r="47" spans="1:18" ht="15" customHeight="1" x14ac:dyDescent="0.2">
      <c r="A47" s="24">
        <v>10224438</v>
      </c>
      <c r="B47" s="25" t="s">
        <v>89</v>
      </c>
      <c r="C47" s="26" t="s">
        <v>114</v>
      </c>
      <c r="D47" s="26" t="s">
        <v>84</v>
      </c>
      <c r="E47" s="26" t="s">
        <v>85</v>
      </c>
      <c r="F47" s="27">
        <v>4</v>
      </c>
      <c r="G47" s="28">
        <v>4048</v>
      </c>
      <c r="H47" s="29">
        <f t="shared" si="0"/>
        <v>0</v>
      </c>
      <c r="I47" s="30">
        <v>-812081</v>
      </c>
      <c r="J47" s="30">
        <v>-1016903</v>
      </c>
      <c r="K47" s="30">
        <v>-814727</v>
      </c>
      <c r="L47" s="30">
        <v>-1018242</v>
      </c>
      <c r="M47" s="24">
        <v>1</v>
      </c>
      <c r="N47" s="31" t="s">
        <v>3</v>
      </c>
      <c r="O47" s="24">
        <v>100</v>
      </c>
      <c r="P47" s="32">
        <v>404800</v>
      </c>
      <c r="Q47" s="33">
        <v>0.4</v>
      </c>
      <c r="R47" s="26" t="s">
        <v>116</v>
      </c>
    </row>
    <row r="48" spans="1:18" ht="15" customHeight="1" x14ac:dyDescent="0.2">
      <c r="A48" s="24">
        <v>10225855</v>
      </c>
      <c r="B48" s="25" t="s">
        <v>90</v>
      </c>
      <c r="C48" s="26" t="s">
        <v>114</v>
      </c>
      <c r="D48" s="26" t="s">
        <v>84</v>
      </c>
      <c r="E48" s="26" t="s">
        <v>85</v>
      </c>
      <c r="F48" s="27">
        <v>1.5</v>
      </c>
      <c r="G48" s="28">
        <v>1510</v>
      </c>
      <c r="H48" s="29">
        <f t="shared" si="0"/>
        <v>0</v>
      </c>
      <c r="I48" s="30">
        <v>-792393</v>
      </c>
      <c r="J48" s="30">
        <v>-984706</v>
      </c>
      <c r="K48" s="30">
        <v>-791341</v>
      </c>
      <c r="L48" s="30">
        <v>-984324</v>
      </c>
      <c r="M48" s="24">
        <v>1</v>
      </c>
      <c r="N48" s="31" t="s">
        <v>3</v>
      </c>
      <c r="O48" s="24">
        <v>100</v>
      </c>
      <c r="P48" s="32">
        <v>151000</v>
      </c>
      <c r="Q48" s="33">
        <v>0.15</v>
      </c>
      <c r="R48" s="26" t="s">
        <v>115</v>
      </c>
    </row>
    <row r="49" spans="1:18" ht="15" customHeight="1" x14ac:dyDescent="0.2">
      <c r="A49" s="24">
        <v>10221032</v>
      </c>
      <c r="B49" s="25" t="s">
        <v>91</v>
      </c>
      <c r="C49" s="26" t="s">
        <v>114</v>
      </c>
      <c r="D49" s="26" t="s">
        <v>84</v>
      </c>
      <c r="E49" s="26" t="s">
        <v>85</v>
      </c>
      <c r="F49" s="27">
        <v>1.4</v>
      </c>
      <c r="G49" s="28">
        <v>1404</v>
      </c>
      <c r="H49" s="29">
        <f t="shared" si="0"/>
        <v>0</v>
      </c>
      <c r="I49" s="30">
        <v>-779544</v>
      </c>
      <c r="J49" s="30">
        <v>-981460</v>
      </c>
      <c r="K49" s="30">
        <v>-780896</v>
      </c>
      <c r="L49" s="30">
        <v>-981328</v>
      </c>
      <c r="M49" s="24">
        <v>1</v>
      </c>
      <c r="N49" s="31" t="s">
        <v>3</v>
      </c>
      <c r="O49" s="24">
        <v>100</v>
      </c>
      <c r="P49" s="32">
        <v>140400</v>
      </c>
      <c r="Q49" s="33">
        <v>0.14000000000000001</v>
      </c>
      <c r="R49" s="26" t="s">
        <v>115</v>
      </c>
    </row>
    <row r="50" spans="1:18" ht="15" customHeight="1" x14ac:dyDescent="0.2">
      <c r="A50" s="24">
        <v>10283959</v>
      </c>
      <c r="B50" s="25" t="s">
        <v>92</v>
      </c>
      <c r="C50" s="26" t="s">
        <v>114</v>
      </c>
      <c r="D50" s="26" t="s">
        <v>84</v>
      </c>
      <c r="E50" s="26" t="s">
        <v>85</v>
      </c>
      <c r="F50" s="27">
        <v>3.5</v>
      </c>
      <c r="G50" s="28">
        <v>3523</v>
      </c>
      <c r="H50" s="29">
        <f t="shared" si="0"/>
        <v>0</v>
      </c>
      <c r="I50" s="30">
        <v>-765527</v>
      </c>
      <c r="J50" s="30">
        <v>-974103</v>
      </c>
      <c r="K50" s="30">
        <v>-764500</v>
      </c>
      <c r="L50" s="30">
        <v>-971787</v>
      </c>
      <c r="M50" s="24">
        <v>1</v>
      </c>
      <c r="N50" s="31" t="s">
        <v>3</v>
      </c>
      <c r="O50" s="24">
        <v>100</v>
      </c>
      <c r="P50" s="32">
        <v>352300</v>
      </c>
      <c r="Q50" s="33">
        <v>0.35</v>
      </c>
      <c r="R50" s="26" t="s">
        <v>115</v>
      </c>
    </row>
    <row r="51" spans="1:18" ht="15" customHeight="1" x14ac:dyDescent="0.2">
      <c r="A51" s="24">
        <v>10220797</v>
      </c>
      <c r="B51" s="25" t="s">
        <v>93</v>
      </c>
      <c r="C51" s="26" t="s">
        <v>118</v>
      </c>
      <c r="D51" s="26" t="s">
        <v>84</v>
      </c>
      <c r="E51" s="26" t="s">
        <v>85</v>
      </c>
      <c r="F51" s="27">
        <v>3.8</v>
      </c>
      <c r="G51" s="28">
        <v>3776</v>
      </c>
      <c r="H51" s="29">
        <f t="shared" si="0"/>
        <v>0</v>
      </c>
      <c r="I51" s="30">
        <v>-781723</v>
      </c>
      <c r="J51" s="30">
        <v>-980445</v>
      </c>
      <c r="K51" s="30">
        <v>-784177</v>
      </c>
      <c r="L51" s="30">
        <v>-977877</v>
      </c>
      <c r="M51" s="24">
        <v>1</v>
      </c>
      <c r="N51" s="31" t="s">
        <v>3</v>
      </c>
      <c r="O51" s="24">
        <v>100</v>
      </c>
      <c r="P51" s="32">
        <v>377600</v>
      </c>
      <c r="Q51" s="33">
        <v>0.38</v>
      </c>
      <c r="R51" s="26" t="s">
        <v>115</v>
      </c>
    </row>
    <row r="52" spans="1:18" ht="15" customHeight="1" x14ac:dyDescent="0.2">
      <c r="A52" s="24">
        <v>10220519</v>
      </c>
      <c r="B52" s="25" t="s">
        <v>93</v>
      </c>
      <c r="C52" s="26" t="s">
        <v>114</v>
      </c>
      <c r="D52" s="26" t="s">
        <v>84</v>
      </c>
      <c r="E52" s="26" t="s">
        <v>85</v>
      </c>
      <c r="F52" s="27">
        <v>0.3</v>
      </c>
      <c r="G52" s="28">
        <v>334</v>
      </c>
      <c r="H52" s="29">
        <f t="shared" si="0"/>
        <v>0</v>
      </c>
      <c r="I52" s="30">
        <v>-724667</v>
      </c>
      <c r="J52" s="30">
        <v>-969989</v>
      </c>
      <c r="K52" s="30">
        <v>-724438</v>
      </c>
      <c r="L52" s="30">
        <v>-969853</v>
      </c>
      <c r="M52" s="24">
        <v>1</v>
      </c>
      <c r="N52" s="31" t="s">
        <v>3</v>
      </c>
      <c r="O52" s="24">
        <v>100</v>
      </c>
      <c r="P52" s="32">
        <v>33400</v>
      </c>
      <c r="Q52" s="33">
        <v>0.03</v>
      </c>
      <c r="R52" s="26" t="s">
        <v>116</v>
      </c>
    </row>
    <row r="53" spans="1:18" ht="15" customHeight="1" x14ac:dyDescent="0.2">
      <c r="A53" s="24">
        <v>10232613</v>
      </c>
      <c r="B53" s="25" t="s">
        <v>94</v>
      </c>
      <c r="C53" s="26" t="s">
        <v>119</v>
      </c>
      <c r="D53" s="26" t="s">
        <v>84</v>
      </c>
      <c r="E53" s="26" t="s">
        <v>85</v>
      </c>
      <c r="F53" s="27">
        <v>1.1000000000000001</v>
      </c>
      <c r="G53" s="28">
        <v>1148</v>
      </c>
      <c r="H53" s="29">
        <f t="shared" si="0"/>
        <v>0</v>
      </c>
      <c r="I53" s="30">
        <v>-707818</v>
      </c>
      <c r="J53" s="30">
        <v>-979069</v>
      </c>
      <c r="K53" s="30">
        <v>-708090</v>
      </c>
      <c r="L53" s="30">
        <v>-978268</v>
      </c>
      <c r="M53" s="24">
        <v>1</v>
      </c>
      <c r="N53" s="31" t="s">
        <v>3</v>
      </c>
      <c r="O53" s="24">
        <v>100</v>
      </c>
      <c r="P53" s="32">
        <v>114800</v>
      </c>
      <c r="Q53" s="33">
        <v>0.11</v>
      </c>
      <c r="R53" s="26" t="s">
        <v>116</v>
      </c>
    </row>
    <row r="54" spans="1:18" ht="15" customHeight="1" x14ac:dyDescent="0.2">
      <c r="A54" s="24">
        <v>10233234</v>
      </c>
      <c r="B54" s="25" t="s">
        <v>95</v>
      </c>
      <c r="C54" s="26" t="s">
        <v>120</v>
      </c>
      <c r="D54" s="26" t="s">
        <v>84</v>
      </c>
      <c r="E54" s="26" t="s">
        <v>85</v>
      </c>
      <c r="F54" s="27">
        <v>1.7</v>
      </c>
      <c r="G54" s="28">
        <v>1707</v>
      </c>
      <c r="H54" s="29">
        <f t="shared" si="0"/>
        <v>0</v>
      </c>
      <c r="I54" s="30">
        <v>-805340</v>
      </c>
      <c r="J54" s="30">
        <v>-994354</v>
      </c>
      <c r="K54" s="30">
        <v>-805782</v>
      </c>
      <c r="L54" s="30">
        <v>-993049</v>
      </c>
      <c r="M54" s="24">
        <v>1</v>
      </c>
      <c r="N54" s="31" t="s">
        <v>3</v>
      </c>
      <c r="O54" s="24">
        <v>100</v>
      </c>
      <c r="P54" s="32">
        <v>170700</v>
      </c>
      <c r="Q54" s="33">
        <v>0.17</v>
      </c>
      <c r="R54" s="26" t="s">
        <v>115</v>
      </c>
    </row>
    <row r="55" spans="1:18" ht="15" customHeight="1" x14ac:dyDescent="0.2">
      <c r="A55" s="24">
        <v>10100027</v>
      </c>
      <c r="B55" s="25" t="s">
        <v>14</v>
      </c>
      <c r="C55" s="26" t="s">
        <v>114</v>
      </c>
      <c r="D55" s="26" t="s">
        <v>15</v>
      </c>
      <c r="E55" s="26" t="s">
        <v>16</v>
      </c>
      <c r="F55" s="27">
        <v>11.4</v>
      </c>
      <c r="G55" s="28">
        <v>11374</v>
      </c>
      <c r="H55" s="29">
        <f t="shared" si="0"/>
        <v>0</v>
      </c>
      <c r="I55" s="30">
        <v>-712697</v>
      </c>
      <c r="J55" s="30">
        <v>-982915</v>
      </c>
      <c r="K55" s="30">
        <v>-706557</v>
      </c>
      <c r="L55" s="30">
        <v>-978371</v>
      </c>
      <c r="M55" s="24">
        <v>4</v>
      </c>
      <c r="N55" s="31" t="s">
        <v>7</v>
      </c>
      <c r="O55" s="24">
        <v>200</v>
      </c>
      <c r="P55" s="32">
        <v>2274800</v>
      </c>
      <c r="Q55" s="33">
        <v>2.27</v>
      </c>
      <c r="R55" s="26" t="s">
        <v>116</v>
      </c>
    </row>
    <row r="56" spans="1:18" ht="15" customHeight="1" x14ac:dyDescent="0.2">
      <c r="A56" s="24">
        <v>10100403</v>
      </c>
      <c r="B56" s="25" t="s">
        <v>32</v>
      </c>
      <c r="C56" s="26" t="s">
        <v>114</v>
      </c>
      <c r="D56" s="26" t="s">
        <v>33</v>
      </c>
      <c r="E56" s="26" t="s">
        <v>34</v>
      </c>
      <c r="F56" s="27">
        <v>9.6999999999999993</v>
      </c>
      <c r="G56" s="28">
        <v>9703</v>
      </c>
      <c r="H56" s="29">
        <f t="shared" si="0"/>
        <v>0</v>
      </c>
      <c r="I56" s="30">
        <v>-806389</v>
      </c>
      <c r="J56" s="30">
        <v>-970979</v>
      </c>
      <c r="K56" s="30">
        <v>-802191</v>
      </c>
      <c r="L56" s="30">
        <v>-976659</v>
      </c>
      <c r="M56" s="24">
        <v>1</v>
      </c>
      <c r="N56" s="31" t="s">
        <v>7</v>
      </c>
      <c r="O56" s="24">
        <v>200</v>
      </c>
      <c r="P56" s="32">
        <v>1940600</v>
      </c>
      <c r="Q56" s="33">
        <v>1.94</v>
      </c>
      <c r="R56" s="26" t="s">
        <v>115</v>
      </c>
    </row>
    <row r="57" spans="1:18" ht="15" customHeight="1" x14ac:dyDescent="0.2">
      <c r="A57" s="24">
        <v>10100261</v>
      </c>
      <c r="B57" s="25" t="s">
        <v>11</v>
      </c>
      <c r="C57" s="26" t="s">
        <v>114</v>
      </c>
      <c r="D57" s="26" t="s">
        <v>44</v>
      </c>
      <c r="E57" s="26" t="s">
        <v>45</v>
      </c>
      <c r="F57" s="27">
        <v>3.1</v>
      </c>
      <c r="G57" s="28">
        <v>3107</v>
      </c>
      <c r="H57" s="29">
        <f t="shared" si="0"/>
        <v>0</v>
      </c>
      <c r="I57" s="30">
        <v>-718742</v>
      </c>
      <c r="J57" s="30">
        <v>-950395</v>
      </c>
      <c r="K57" s="30">
        <v>-720751</v>
      </c>
      <c r="L57" s="30">
        <v>-949089</v>
      </c>
      <c r="M57" s="24">
        <v>2</v>
      </c>
      <c r="N57" s="31" t="s">
        <v>7</v>
      </c>
      <c r="O57" s="24">
        <v>200</v>
      </c>
      <c r="P57" s="32">
        <v>621400</v>
      </c>
      <c r="Q57" s="33">
        <v>0.62</v>
      </c>
      <c r="R57" s="26" t="s">
        <v>116</v>
      </c>
    </row>
    <row r="58" spans="1:18" ht="15" customHeight="1" x14ac:dyDescent="0.2">
      <c r="A58" s="24">
        <v>10100372</v>
      </c>
      <c r="B58" s="25" t="s">
        <v>49</v>
      </c>
      <c r="C58" s="26" t="s">
        <v>114</v>
      </c>
      <c r="D58" s="26" t="s">
        <v>50</v>
      </c>
      <c r="E58" s="26" t="s">
        <v>51</v>
      </c>
      <c r="F58" s="27">
        <v>9.5</v>
      </c>
      <c r="G58" s="28">
        <v>9533</v>
      </c>
      <c r="H58" s="29">
        <f t="shared" si="0"/>
        <v>0</v>
      </c>
      <c r="I58" s="30">
        <v>-812142</v>
      </c>
      <c r="J58" s="30">
        <v>-975253</v>
      </c>
      <c r="K58" s="30">
        <v>-816314</v>
      </c>
      <c r="L58" s="30">
        <v>-980332</v>
      </c>
      <c r="M58" s="24">
        <v>2</v>
      </c>
      <c r="N58" s="31" t="s">
        <v>3</v>
      </c>
      <c r="O58" s="24">
        <v>100</v>
      </c>
      <c r="P58" s="32">
        <v>953300</v>
      </c>
      <c r="Q58" s="33">
        <v>0.95</v>
      </c>
      <c r="R58" s="26" t="s">
        <v>115</v>
      </c>
    </row>
    <row r="59" spans="1:18" ht="15" customHeight="1" thickBot="1" x14ac:dyDescent="0.25">
      <c r="A59" s="34">
        <v>10100539</v>
      </c>
      <c r="B59" s="35" t="s">
        <v>4</v>
      </c>
      <c r="C59" s="36" t="s">
        <v>114</v>
      </c>
      <c r="D59" s="36" t="s">
        <v>74</v>
      </c>
      <c r="E59" s="36" t="s">
        <v>75</v>
      </c>
      <c r="F59" s="37">
        <v>2.5</v>
      </c>
      <c r="G59" s="38">
        <v>2474</v>
      </c>
      <c r="H59" s="39">
        <f t="shared" si="0"/>
        <v>0</v>
      </c>
      <c r="I59" s="40">
        <v>-827468</v>
      </c>
      <c r="J59" s="40">
        <v>-989138</v>
      </c>
      <c r="K59" s="40">
        <v>-829460</v>
      </c>
      <c r="L59" s="40">
        <v>-990184</v>
      </c>
      <c r="M59" s="34">
        <v>2</v>
      </c>
      <c r="N59" s="41" t="s">
        <v>7</v>
      </c>
      <c r="O59" s="34">
        <v>200</v>
      </c>
      <c r="P59" s="42">
        <v>494800</v>
      </c>
      <c r="Q59" s="43">
        <v>0.49</v>
      </c>
      <c r="R59" s="36" t="s">
        <v>115</v>
      </c>
    </row>
    <row r="60" spans="1:18" s="53" customFormat="1" ht="47.25" customHeight="1" thickBot="1" x14ac:dyDescent="0.25">
      <c r="A60" s="44" t="s">
        <v>122</v>
      </c>
      <c r="B60" s="45"/>
      <c r="C60" s="45"/>
      <c r="D60" s="45"/>
      <c r="E60" s="45"/>
      <c r="F60" s="46">
        <f>SUM(F12:F59)</f>
        <v>445.00000000000006</v>
      </c>
      <c r="G60" s="47">
        <f>SUM(G12:G59)</f>
        <v>445265</v>
      </c>
      <c r="H60" s="48">
        <f>SUM(H12:H59)</f>
        <v>0</v>
      </c>
      <c r="I60" s="49"/>
      <c r="J60" s="49"/>
      <c r="K60" s="49"/>
      <c r="L60" s="49"/>
      <c r="M60" s="49"/>
      <c r="N60" s="45"/>
      <c r="O60" s="49"/>
      <c r="P60" s="50"/>
      <c r="Q60" s="51"/>
      <c r="R60" s="52"/>
    </row>
    <row r="61" spans="1:18" ht="15" customHeight="1" x14ac:dyDescent="0.2"/>
    <row r="62" spans="1:18" ht="15" customHeight="1" x14ac:dyDescent="0.2"/>
    <row r="63" spans="1:18" ht="15" customHeight="1" x14ac:dyDescent="0.2"/>
    <row r="64" spans="1:1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sheet="1" objects="1" scenarios="1"/>
  <autoFilter ref="A10:R11" xr:uid="{458976E6-7CF6-48BE-B50B-5FF8B462AB4E}">
    <filterColumn colId="8" showButton="0"/>
    <filterColumn colId="9" showButton="0"/>
    <filterColumn colId="10" showButton="0"/>
  </autoFilter>
  <mergeCells count="17">
    <mergeCell ref="R10:R11"/>
    <mergeCell ref="I10:L10"/>
    <mergeCell ref="M10:M11"/>
    <mergeCell ref="N10:N11"/>
    <mergeCell ref="O10:O11"/>
    <mergeCell ref="E10:E11"/>
    <mergeCell ref="F10:F11"/>
    <mergeCell ref="C5:H5"/>
    <mergeCell ref="P10:P11"/>
    <mergeCell ref="Q10:Q11"/>
    <mergeCell ref="H10:H11"/>
    <mergeCell ref="G10:G11"/>
    <mergeCell ref="A9:F9"/>
    <mergeCell ref="A10:A11"/>
    <mergeCell ref="B10:B11"/>
    <mergeCell ref="C10:C11"/>
    <mergeCell ref="D10:D11"/>
  </mergeCells>
  <conditionalFormatting sqref="C5:H5 C7">
    <cfRule type="containsBlanks" dxfId="0" priority="1">
      <formula>LEN(TRIM(C5))=0</formula>
    </cfRule>
  </conditionalFormatting>
  <pageMargins left="0.32" right="0.25" top="0.56999999999999995" bottom="0.55000000000000004" header="0.49" footer="0.36"/>
  <pageSetup paperSize="8" scale="7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Natálie Vlková</dc:creator>
  <dc:description/>
  <cp:lastModifiedBy>MC</cp:lastModifiedBy>
  <cp:revision>0</cp:revision>
  <cp:lastPrinted>2024-07-03T09:40:13Z</cp:lastPrinted>
  <dcterms:created xsi:type="dcterms:W3CDTF">2024-06-20T09:20:58Z</dcterms:created>
  <dcterms:modified xsi:type="dcterms:W3CDTF">2024-07-18T10:54:23Z</dcterms:modified>
  <dc:language>cs-CZ</dc:language>
</cp:coreProperties>
</file>