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Data\Dotace\VZ\2024\TPC\TBD_2025_2028\III_kat\"/>
    </mc:Choice>
  </mc:AlternateContent>
  <workbookProtection workbookAlgorithmName="SHA-512" workbookHashValue="+42JFNskdx9XH3yOwIWF/KbXRAIRNW6axmG1KoLkuosI4SICYrS2L4pVI/CbyPCzufHGZKdvMJm/jq6cx1GlzQ==" workbookSaltValue="Z7Uuc0MYv2TD1WZuE/JOBw==" workbookSpinCount="100000" lockStructure="1"/>
  <bookViews>
    <workbookView xWindow="0" yWindow="0" windowWidth="28800" windowHeight="11280"/>
  </bookViews>
  <sheets>
    <sheet name="Příloha č. 1a" sheetId="1" r:id="rId1"/>
    <sheet name="Příloha č. 1b" sheetId="2" r:id="rId2"/>
    <sheet name="Příloha č. 1c" sheetId="3" r:id="rId3"/>
    <sheet name="Příloha č. 1d" sheetId="4" r:id="rId4"/>
  </sheets>
  <definedNames>
    <definedName name="_xlnm.Print_Area" localSheetId="0">'Příloha č. 1a'!$A$1:$C$135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7" i="4" l="1"/>
  <c r="C126" i="3"/>
  <c r="C120" i="2"/>
  <c r="C119" i="1"/>
  <c r="C123" i="4" l="1"/>
  <c r="C132" i="3"/>
  <c r="C126" i="2"/>
  <c r="C125" i="1" l="1"/>
  <c r="C127" i="4" l="1"/>
  <c r="A107" i="4" l="1"/>
  <c r="A103" i="4"/>
  <c r="A99" i="4"/>
  <c r="A93" i="4"/>
  <c r="A87" i="4"/>
  <c r="A83" i="4"/>
  <c r="A79" i="4"/>
  <c r="A75" i="4"/>
  <c r="A71" i="4"/>
  <c r="A67" i="4"/>
  <c r="A63" i="4"/>
  <c r="A59" i="4"/>
  <c r="A53" i="4"/>
  <c r="A49" i="4"/>
  <c r="A45" i="4"/>
  <c r="A41" i="4"/>
  <c r="A37" i="4"/>
  <c r="A33" i="4"/>
  <c r="A27" i="4"/>
  <c r="A21" i="4"/>
  <c r="A17" i="4"/>
  <c r="A13" i="4"/>
  <c r="A9" i="4"/>
  <c r="A114" i="3"/>
  <c r="A110" i="3"/>
  <c r="A103" i="3"/>
  <c r="A98" i="3"/>
  <c r="A94" i="3"/>
  <c r="A90" i="3"/>
  <c r="A86" i="3"/>
  <c r="A80" i="3"/>
  <c r="A74" i="3"/>
  <c r="A68" i="3"/>
  <c r="A63" i="3"/>
  <c r="A57" i="3"/>
  <c r="A53" i="3"/>
  <c r="A49" i="3"/>
  <c r="A43" i="3"/>
  <c r="A39" i="3"/>
  <c r="A35" i="3"/>
  <c r="A31" i="3"/>
  <c r="A27" i="3"/>
  <c r="A23" i="3"/>
  <c r="A19" i="3"/>
  <c r="A15" i="3"/>
  <c r="A9" i="3"/>
  <c r="A109" i="2"/>
  <c r="A104" i="2"/>
  <c r="A100" i="2"/>
  <c r="A96" i="2"/>
  <c r="A91" i="2"/>
  <c r="A85" i="2"/>
  <c r="A81" i="2"/>
  <c r="A77" i="2"/>
  <c r="A73" i="2"/>
  <c r="A69" i="2"/>
  <c r="A63" i="2"/>
  <c r="A59" i="2"/>
  <c r="A55" i="2"/>
  <c r="A49" i="2"/>
  <c r="A45" i="2"/>
  <c r="A41" i="2"/>
  <c r="A37" i="2"/>
  <c r="A31" i="2"/>
  <c r="A27" i="2"/>
  <c r="A23" i="2"/>
  <c r="A17" i="2"/>
  <c r="A13" i="2"/>
  <c r="A9" i="2"/>
  <c r="C3" i="3"/>
  <c r="C3" i="4"/>
  <c r="C3" i="2"/>
  <c r="C2" i="3"/>
  <c r="C2" i="4"/>
  <c r="C2" i="2"/>
  <c r="C31" i="1" l="1"/>
  <c r="C120" i="4" l="1"/>
  <c r="C114" i="4"/>
  <c r="C107" i="4"/>
  <c r="C103" i="4"/>
  <c r="C99" i="4"/>
  <c r="C93" i="4"/>
  <c r="C87" i="4"/>
  <c r="C83" i="4"/>
  <c r="C79" i="4"/>
  <c r="C75" i="4"/>
  <c r="C71" i="4"/>
  <c r="C67" i="4"/>
  <c r="C63" i="4"/>
  <c r="C59" i="4"/>
  <c r="C53" i="4"/>
  <c r="C49" i="4"/>
  <c r="C45" i="4"/>
  <c r="C41" i="4"/>
  <c r="C37" i="4"/>
  <c r="C33" i="4"/>
  <c r="C27" i="4"/>
  <c r="C21" i="4"/>
  <c r="C17" i="4"/>
  <c r="C13" i="4"/>
  <c r="C9" i="4"/>
  <c r="C129" i="3"/>
  <c r="C123" i="3"/>
  <c r="C114" i="3"/>
  <c r="C110" i="3"/>
  <c r="C103" i="3"/>
  <c r="C98" i="3"/>
  <c r="C94" i="3"/>
  <c r="C90" i="3"/>
  <c r="C86" i="3"/>
  <c r="C80" i="3"/>
  <c r="C74" i="3"/>
  <c r="C68" i="3"/>
  <c r="C63" i="3"/>
  <c r="C57" i="3"/>
  <c r="C53" i="3"/>
  <c r="C49" i="3"/>
  <c r="C43" i="3"/>
  <c r="C39" i="3"/>
  <c r="C35" i="3"/>
  <c r="C31" i="3"/>
  <c r="C27" i="3"/>
  <c r="C23" i="3"/>
  <c r="C19" i="3"/>
  <c r="C15" i="3"/>
  <c r="C9" i="3"/>
  <c r="C123" i="2"/>
  <c r="C117" i="2"/>
  <c r="C109" i="2"/>
  <c r="C104" i="2"/>
  <c r="C100" i="2"/>
  <c r="C96" i="2"/>
  <c r="C91" i="2"/>
  <c r="C85" i="2"/>
  <c r="C81" i="2"/>
  <c r="C77" i="2"/>
  <c r="C73" i="2"/>
  <c r="C69" i="2"/>
  <c r="C63" i="2"/>
  <c r="C59" i="2"/>
  <c r="C55" i="2"/>
  <c r="C49" i="2"/>
  <c r="C45" i="2"/>
  <c r="C41" i="2"/>
  <c r="C37" i="2"/>
  <c r="C31" i="2"/>
  <c r="C27" i="2"/>
  <c r="C23" i="2"/>
  <c r="C17" i="2"/>
  <c r="C13" i="2"/>
  <c r="C9" i="2"/>
  <c r="C122" i="1"/>
  <c r="C116" i="1"/>
  <c r="C109" i="1"/>
  <c r="C103" i="1"/>
  <c r="C99" i="1"/>
  <c r="C95" i="1"/>
  <c r="C91" i="1"/>
  <c r="C86" i="1"/>
  <c r="C79" i="1"/>
  <c r="C75" i="1"/>
  <c r="C71" i="1"/>
  <c r="C67" i="1"/>
  <c r="C63" i="1"/>
  <c r="C59" i="1"/>
  <c r="C55" i="1"/>
  <c r="C51" i="1"/>
  <c r="C47" i="1"/>
  <c r="C41" i="1"/>
  <c r="C35" i="1"/>
  <c r="C27" i="1"/>
  <c r="C23" i="1"/>
  <c r="C19" i="1"/>
  <c r="C13" i="1"/>
  <c r="C9" i="1"/>
  <c r="C134" i="4" l="1"/>
  <c r="C134" i="2"/>
  <c r="C140" i="3"/>
  <c r="C133" i="1"/>
</calcChain>
</file>

<file path=xl/sharedStrings.xml><?xml version="1.0" encoding="utf-8"?>
<sst xmlns="http://schemas.openxmlformats.org/spreadsheetml/2006/main" count="349" uniqueCount="83">
  <si>
    <r>
      <t xml:space="preserve">Přehled vodních děl (závod, provozně technický úsek objednatele, hlavní pracovník TBD zhotovitele  - </t>
    </r>
    <r>
      <rPr>
        <b/>
        <sz val="10"/>
        <color indexed="8"/>
        <rFont val="Arial CE"/>
        <charset val="238"/>
      </rPr>
      <t>dále jen HP TBD)</t>
    </r>
  </si>
  <si>
    <t>nabídková cena (bez DPH)</t>
  </si>
  <si>
    <t xml:space="preserve"> - TBD, zpracování, testování a vyhodnocení výsledků měření, prováděných provozovatelem díla</t>
  </si>
  <si>
    <t xml:space="preserve"> - 2x prohlídka díla, 2x kontrolní měření deformací (v nástavbách pilířů jezu)</t>
  </si>
  <si>
    <t xml:space="preserve"> - 2x kontrolní prohlídka díla, 2x kontrolní měření deformací (na zdech plavební komory, na dilatačních sparách spodní stavby)</t>
  </si>
  <si>
    <t xml:space="preserve"> - Etapová zpráva o výsledcích TBD</t>
  </si>
  <si>
    <t xml:space="preserve"> - účast na TBP podle § 62 zák.č. 254/2001 Sb.</t>
  </si>
  <si>
    <t xml:space="preserve"> - 2x kontrolní prohlídka díla, 2x kontrolní měření deformací </t>
  </si>
  <si>
    <t xml:space="preserve"> - 2x kontrolní prohlídka díla</t>
  </si>
  <si>
    <t xml:space="preserve"> - 2x kontrolní prohlídka díla, 2x kontrolní  měření deformací (náklon levobřežního pilíře)      </t>
  </si>
  <si>
    <t xml:space="preserve"> - 2x kontrolní prohlídka díla,  2x  kontrolní měření deformací (náklonoměry)</t>
  </si>
  <si>
    <t xml:space="preserve"> - 2x kontrolní prohlídka díla,  2x  kontrolní měření deformací (na trhlině v pravobřežním pilíři)</t>
  </si>
  <si>
    <t xml:space="preserve"> - etapová zpráva o výsledcích TBD</t>
  </si>
  <si>
    <t xml:space="preserve"> - 2x kontrolní prohlídka díla  </t>
  </si>
  <si>
    <t xml:space="preserve"> - 2x kontrolní prohlídka díla, 2x kontrolní měření relativních deformací </t>
  </si>
  <si>
    <t xml:space="preserve"> - etapová zpráva o výsledcích TBD </t>
  </si>
  <si>
    <t xml:space="preserve"> - 1x měření relativních změn vzdáleností návodní a povodní části pilířů pravého
krajního jezového pole distometrem</t>
  </si>
  <si>
    <t xml:space="preserve"> - Etapová zpráva o výsledcích TBD </t>
  </si>
  <si>
    <t>OSTATNÍ ČINNOSTI NA  VD III. nebo IV. KATEGORIE</t>
  </si>
  <si>
    <t>Rozsah níže uvedených činností bude upřesňován objednatelem podle aktuálních provozních potřeb, maximálně však v níže uvedeném rozsahu.</t>
  </si>
  <si>
    <t xml:space="preserve"> 8x strojní prohlídka hradící konstrukce jezu</t>
  </si>
  <si>
    <t xml:space="preserve"> 8x prohlídka vyčerpané plavební komory </t>
  </si>
  <si>
    <t>Hlavním pracovníkem TBD objednatele  je Ing. Pavel Křivka, Ph.D.</t>
  </si>
  <si>
    <t xml:space="preserve"> - 2x kontrolní prohlídka díla, 2x kontrolní  měření deformací</t>
  </si>
  <si>
    <t xml:space="preserve"> - komplexní prohlídka technologie</t>
  </si>
  <si>
    <t xml:space="preserve"> - 1 x měření relativních deformací zdí PK distometrem </t>
  </si>
  <si>
    <t xml:space="preserve"> - TBP podle § 62 zák.č. 254/2001 Sb. </t>
  </si>
  <si>
    <t>- TBD, zpracování, testování a vyhodnocení výsledků měření, prováděných provozovatelem díla</t>
  </si>
  <si>
    <t>- 2x kontrolní prohlídka díla, 2x kontrolní měření deformací (na zdech plavební komory, na dilatačních sparách spodní stavby)</t>
  </si>
  <si>
    <t>OSTATNÍ ČINNOSTI NA VD III. nebo IV. KATEGORIE</t>
  </si>
  <si>
    <t xml:space="preserve">Ceny prací jsou uvedeny bez DPH. K uvedeným částkám bude připočtena daň z přidané hodnoty podle  zákona č. 235/2004 Sb., o dani z přidané hodnoty, ve znění pozdějších předpisů. </t>
  </si>
  <si>
    <t>ke Smlouvě o dílo č. objednatele:</t>
  </si>
  <si>
    <t>……………………</t>
  </si>
  <si>
    <t xml:space="preserve"> č. zhotovitele:</t>
  </si>
  <si>
    <t>SRNOJEDY (Z3 - PTÚ Pardubice, HP TBD ………………….)</t>
  </si>
  <si>
    <t>TÝNEC n.L. (Z3 - PTÚ Pardubice, HP TBD………………….)</t>
  </si>
  <si>
    <t>VELETOV (Z3 - PTÚ Pardubice, HP TBD ………………….)</t>
  </si>
  <si>
    <t>KOLÍN (Z3 - PTÚ Pardubice, HP TBD………………….)</t>
  </si>
  <si>
    <t>KLAVARY  (Z3 - PTÚ Pardubice, HP TBD ………………….)</t>
  </si>
  <si>
    <t>VELKÝ OSEK (Z3 - PTÚ Pardubice, HP TBD ………………….)</t>
  </si>
  <si>
    <t>PODĚBRADY  (Z3 - PTÚ Pardubice, HP TBD ………………….)</t>
  </si>
  <si>
    <t>NYMBURK  (Z3 - PTÚ Pardubice, HP TBD ………………….)</t>
  </si>
  <si>
    <t>KOSTOMLÁTKY  (Z3 - PTÚ Pardubice, HP TBD………………….)</t>
  </si>
  <si>
    <t>HRADIŠTKO  (Z3 - PTÚ Pardubice, HP TBD………………….)</t>
  </si>
  <si>
    <t>LYSÁ  NAD LABEM  (Z3 - PTÚ Pardubice, HP TBD………………….)</t>
  </si>
  <si>
    <t>ČELÁKOVICE   (Z3 - PTÚ Pardubice, HP TBD ………………….)</t>
  </si>
  <si>
    <t>BRANDÝS NAD LABEM   (Z3 - PTÚ Pardubice, HP TBD………………….)</t>
  </si>
  <si>
    <t>KOSTELEC n. LABEM  (Z3 - PTÚ Pardubice, HP TBD………………….)</t>
  </si>
  <si>
    <t>LOBKOVICE  (Z3 - PTÚ Pardubice, HP TBD………………….)</t>
  </si>
  <si>
    <t>OBŘÍSTVÍ (Z3 - PTÚ Roudnice n. L., HP TBD………………….)</t>
  </si>
  <si>
    <t>ŠTĚTÍ (Z3 - PTÚ Roudnice n. L., HP TBD………………….)</t>
  </si>
  <si>
    <t>ROUDNICE NAD LABEM  (Z3 - PTÚ Roudnice n. L., HP TBD………………….)</t>
  </si>
  <si>
    <t>ČESKÉ  KOPISTY (Z3 - PTÚ Roudnice n. L., HP TBD………………….)</t>
  </si>
  <si>
    <t>LOVOSICE (Z3 - PTÚ Roudnice n. L., HP TBD………………….)</t>
  </si>
  <si>
    <t>MLÝNICE  (Z1 - PTÚ Jablonec n. N., HP TBD………………….)</t>
  </si>
  <si>
    <t>FOJTKA  (Z1 - PTÚ Jablonec n. N., HP TBD………………….)</t>
  </si>
  <si>
    <t xml:space="preserve"> -  jednotková cena za strojní prohlídku hradící konstrukce jednoho pole jezu v průměrné vzdálenosti 90 km od sídla objednatele</t>
  </si>
  <si>
    <t xml:space="preserve"> -  jednotková cena za komplexní prohlídku technologie VD v průměrné vzdálenosti 90 km od sídla objednatele</t>
  </si>
  <si>
    <t xml:space="preserve"> -  jednotková cena za prohlídku vyčerpané plavební komory v průměrné vzdálenosti 90 km od sídla objednatele</t>
  </si>
  <si>
    <t>Hlavním pracovníkem TBD objednatele je Ing. Pavel Křivka, Ph.D.</t>
  </si>
  <si>
    <t xml:space="preserve"> - 2x kontrolní prohlídka díla,  2x kontrolní měření deformací (náklonoměry)</t>
  </si>
  <si>
    <t xml:space="preserve"> - 2x kontrolní prohlídka díla,  2x kontrolní měření deformací (na trhlině v pravobřežním pilíři)</t>
  </si>
  <si>
    <t xml:space="preserve"> - komplexní etapa geodetického měření deformací jezu</t>
  </si>
  <si>
    <t>Aktualizace dokumentu "Hodnocení hradících konstrukcí sektorových jezů na Labi" (zpracovatel VODNÍ DÍLA - TBD a.s., 2018)</t>
  </si>
  <si>
    <t xml:space="preserve"> -  cena za zpracování aktualizace dokumentu</t>
  </si>
  <si>
    <t xml:space="preserve"> - jednotková cena za vyhodnocení výsledků kontrol trvale zatopených částí jezů a výsledků kontrol zaměření nadjezí a podjezí jezů ve správě Závodu Roudnice nad Labem (PTÚ Roudnice nad Labem) a účast na jednání v sídle PTÚ Roudnice nad Labem</t>
  </si>
  <si>
    <t xml:space="preserve"> - jednotková cena za vyhodnocení výsledků kontrol trvale zatopených částí jezů a výsledků kontrol zaměření nadjezí a podjezí jezů ve správě ve správě Závodu Roudnice nad Labem (PTÚ Pardubice) a účast na jednání v sídle PTÚ Pardubice</t>
  </si>
  <si>
    <t>konzultační činnost  - vyhodnocení výsledků kontrol trvale zatopených částí jezů a výsledků kontrol zaměření nadjezí a podjezí</t>
  </si>
  <si>
    <t>DOLNÍ BEŘKOVICE  (Z3 - PTÚ Roudnice n. L., HP TBD………………….)</t>
  </si>
  <si>
    <t xml:space="preserve"> 2x komplexní prohlídka technologie </t>
  </si>
  <si>
    <t>PŘÍLOHA č. 1a</t>
  </si>
  <si>
    <t>PŘÍLOHA č. 1b</t>
  </si>
  <si>
    <t>PŘÍLOHA č. 1c</t>
  </si>
  <si>
    <t>PŘÍLOHA č. 1d</t>
  </si>
  <si>
    <t>Cena prací zhotovitele v roce 2025 činí celkem (bez DPH):</t>
  </si>
  <si>
    <t>Cena prací zhotovitele v roce 2026 činí celkem (bez DPH):</t>
  </si>
  <si>
    <t>Cena prací zhotovitele v roce 2027 činí celkem (bez DPH):</t>
  </si>
  <si>
    <t>Cena prací zhotovitele v roce 2028 činí celkem (bez DPH)  :</t>
  </si>
  <si>
    <t>Technickobezpečnostní dohled nad vodními díly III. nebo IV. kategorie ve správě Povodí Labe, státní podnik - specifikace spolupráce zhotovitele při TBD nad vodními díly III. nebo IV. kategorie v roce 2025</t>
  </si>
  <si>
    <t>Technickobezpečnostní dohled nad vodními díly III. nebo IV. kategorie ve správě Povodí Labe, státní podnik - specifikace spolupráce zhotovitele při TBD nad vodními díly III. nebo IV. kategorie v roce 2026</t>
  </si>
  <si>
    <t>Technickobezpečnostní dohled nad vodními díly III. nebo IV. kategorie ve správě Povodí Labe, státní podnik - specifikace spolupráce zhotovitele při TBD nad vodními díly III. nebo IV. kategorie v roce 2027</t>
  </si>
  <si>
    <t xml:space="preserve">Technickobezpečnostní dohled nad vodními díly III. nebo IV. kategorie ve správě Povodí Labe, státní podnik - specifikace spolupráce zhotovitele při TBD nad vodními díly III. nebo IV. kategorie v roce 2028 </t>
  </si>
  <si>
    <t>Na uvedených vodních dílech spolupracuje zhotovitel v plném rozsahu povinností podle zákona 254/2001 Sb.,
(vodní zákon), vyhlášky č.471/2001 Sb. o technickobezp. dohledu nad VD a zpracovaných Programů dohledu.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</si>
</sst>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5" formatCode="#,##0\ &quot;Kč&quot;;\-#,##0\ &quot;Kč&quot;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20"/>
      <color indexed="8"/>
      <name val="Arial CE"/>
      <family val="2"/>
      <charset val="238"/>
    </font>
    <font>
      <b/>
      <sz val="2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8"/>
      <name val="Arial CE"/>
      <charset val="238"/>
    </font>
    <font>
      <b/>
      <sz val="10"/>
      <color indexed="8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10"/>
      <color theme="1"/>
      <name val="Arial CE"/>
      <family val="2"/>
      <charset val="238"/>
    </font>
    <font>
      <sz val="10"/>
      <name val="Arial CE"/>
      <family val="2"/>
      <charset val="238"/>
    </font>
    <font>
      <sz val="10"/>
      <color rgb="FFFF0000"/>
      <name val="Arial CE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 CE"/>
      <charset val="238"/>
    </font>
    <font>
      <b/>
      <sz val="10"/>
      <color rgb="FFFF000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5" fontId="4" fillId="2" borderId="0" xfId="0" applyNumberFormat="1" applyFont="1" applyFill="1" applyAlignment="1">
      <alignment vertical="center"/>
    </xf>
    <xf numFmtId="49" fontId="5" fillId="0" borderId="0" xfId="0" applyNumberFormat="1" applyFont="1" applyFill="1" applyAlignment="1" applyProtection="1">
      <alignment horizontal="left" vertical="center" wrapText="1"/>
    </xf>
    <xf numFmtId="49" fontId="5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justify" vertical="center"/>
    </xf>
    <xf numFmtId="49" fontId="7" fillId="0" borderId="1" xfId="0" quotePrefix="1" applyNumberFormat="1" applyFont="1" applyBorder="1" applyAlignment="1">
      <alignment horizontal="justify" vertical="center"/>
    </xf>
    <xf numFmtId="5" fontId="8" fillId="2" borderId="1" xfId="0" applyNumberFormat="1" applyFont="1" applyFill="1" applyBorder="1" applyAlignment="1">
      <alignment horizontal="center" vertical="center" wrapText="1"/>
    </xf>
    <xf numFmtId="5" fontId="4" fillId="2" borderId="0" xfId="0" applyNumberFormat="1" applyFont="1" applyFill="1" applyAlignment="1">
      <alignment horizontal="right" vertical="center"/>
    </xf>
    <xf numFmtId="5" fontId="6" fillId="2" borderId="2" xfId="0" applyNumberFormat="1" applyFont="1" applyFill="1" applyBorder="1" applyAlignment="1">
      <alignment vertical="center"/>
    </xf>
    <xf numFmtId="5" fontId="8" fillId="2" borderId="3" xfId="0" applyNumberFormat="1" applyFont="1" applyFill="1" applyBorder="1" applyAlignment="1" applyProtection="1">
      <alignment vertical="center"/>
      <protection locked="0"/>
    </xf>
    <xf numFmtId="5" fontId="8" fillId="2" borderId="4" xfId="0" applyNumberFormat="1" applyFont="1" applyFill="1" applyBorder="1" applyAlignment="1" applyProtection="1">
      <alignment vertical="center"/>
      <protection locked="0"/>
    </xf>
    <xf numFmtId="5" fontId="8" fillId="2" borderId="0" xfId="0" applyNumberFormat="1" applyFont="1" applyFill="1" applyBorder="1" applyAlignment="1">
      <alignment vertical="center"/>
    </xf>
    <xf numFmtId="5" fontId="9" fillId="2" borderId="2" xfId="0" applyNumberFormat="1" applyFont="1" applyFill="1" applyBorder="1" applyAlignment="1">
      <alignment vertical="center"/>
    </xf>
    <xf numFmtId="5" fontId="11" fillId="2" borderId="3" xfId="0" applyNumberFormat="1" applyFont="1" applyFill="1" applyBorder="1" applyAlignment="1" applyProtection="1">
      <alignment vertical="center"/>
      <protection locked="0"/>
    </xf>
    <xf numFmtId="5" fontId="11" fillId="2" borderId="4" xfId="0" applyNumberFormat="1" applyFont="1" applyFill="1" applyBorder="1" applyAlignment="1" applyProtection="1">
      <alignment vertical="center"/>
      <protection locked="0"/>
    </xf>
    <xf numFmtId="5" fontId="12" fillId="2" borderId="0" xfId="0" applyNumberFormat="1" applyFont="1" applyFill="1" applyBorder="1" applyAlignment="1">
      <alignment vertical="center"/>
    </xf>
    <xf numFmtId="5" fontId="11" fillId="2" borderId="0" xfId="0" applyNumberFormat="1" applyFont="1" applyFill="1" applyAlignment="1">
      <alignment vertical="center"/>
    </xf>
    <xf numFmtId="5" fontId="11" fillId="2" borderId="0" xfId="0" applyNumberFormat="1" applyFont="1" applyFill="1" applyBorder="1" applyAlignment="1">
      <alignment vertical="center"/>
    </xf>
    <xf numFmtId="5" fontId="12" fillId="2" borderId="0" xfId="0" applyNumberFormat="1" applyFont="1" applyFill="1" applyAlignment="1">
      <alignment vertical="center"/>
    </xf>
    <xf numFmtId="5" fontId="11" fillId="0" borderId="4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Alignment="1">
      <alignment vertical="center"/>
    </xf>
    <xf numFmtId="5" fontId="8" fillId="2" borderId="0" xfId="0" applyNumberFormat="1" applyFont="1" applyFill="1" applyAlignment="1">
      <alignment vertical="center"/>
    </xf>
    <xf numFmtId="5" fontId="17" fillId="2" borderId="2" xfId="0" applyNumberFormat="1" applyFont="1" applyFill="1" applyBorder="1" applyAlignment="1">
      <alignment vertical="center"/>
    </xf>
    <xf numFmtId="5" fontId="10" fillId="2" borderId="3" xfId="0" applyNumberFormat="1" applyFont="1" applyFill="1" applyBorder="1" applyAlignment="1" applyProtection="1">
      <alignment vertical="center"/>
      <protection locked="0"/>
    </xf>
    <xf numFmtId="5" fontId="10" fillId="2" borderId="4" xfId="0" applyNumberFormat="1" applyFont="1" applyFill="1" applyBorder="1" applyAlignment="1" applyProtection="1">
      <alignment vertical="center"/>
      <protection locked="0"/>
    </xf>
    <xf numFmtId="5" fontId="10" fillId="2" borderId="0" xfId="0" applyNumberFormat="1" applyFont="1" applyFill="1" applyBorder="1" applyAlignment="1">
      <alignment vertical="center"/>
    </xf>
    <xf numFmtId="5" fontId="10" fillId="2" borderId="0" xfId="0" applyNumberFormat="1" applyFont="1" applyFill="1" applyAlignment="1">
      <alignment vertical="center"/>
    </xf>
    <xf numFmtId="0" fontId="10" fillId="0" borderId="0" xfId="0" applyFont="1" applyAlignment="1">
      <alignment vertical="center"/>
    </xf>
    <xf numFmtId="49" fontId="3" fillId="0" borderId="0" xfId="0" applyNumberFormat="1" applyFont="1" applyFill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1" fillId="0" borderId="0" xfId="0" quotePrefix="1" applyFont="1" applyAlignment="1" applyProtection="1">
      <alignment horizontal="left" vertical="center" wrapText="1"/>
    </xf>
    <xf numFmtId="0" fontId="1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quotePrefix="1" applyFont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 wrapText="1"/>
    </xf>
    <xf numFmtId="0" fontId="15" fillId="0" borderId="0" xfId="0" quotePrefix="1" applyFont="1" applyAlignment="1" applyProtection="1">
      <alignment horizontal="left" vertical="center" wrapText="1"/>
    </xf>
    <xf numFmtId="49" fontId="11" fillId="2" borderId="0" xfId="0" quotePrefix="1" applyNumberFormat="1" applyFont="1" applyFill="1" applyAlignment="1" applyProtection="1">
      <alignment horizontal="left" vertical="center" wrapText="1"/>
    </xf>
    <xf numFmtId="49" fontId="11" fillId="0" borderId="0" xfId="0" quotePrefix="1" applyNumberFormat="1" applyFont="1" applyAlignment="1" applyProtection="1">
      <alignment horizontal="left" vertical="center" wrapText="1"/>
    </xf>
    <xf numFmtId="0" fontId="11" fillId="0" borderId="0" xfId="0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11" fillId="0" borderId="0" xfId="0" quotePrefix="1" applyNumberFormat="1" applyFont="1" applyAlignment="1">
      <alignment horizontal="left" vertical="center" wrapText="1"/>
    </xf>
    <xf numFmtId="49" fontId="11" fillId="0" borderId="0" xfId="0" quotePrefix="1" applyNumberFormat="1" applyFont="1" applyAlignment="1">
      <alignment horizontal="justify" vertical="center" wrapText="1"/>
    </xf>
    <xf numFmtId="49" fontId="16" fillId="0" borderId="0" xfId="0" quotePrefix="1" applyNumberFormat="1" applyFont="1" applyAlignment="1">
      <alignment horizontal="justify" vertical="center" wrapText="1"/>
    </xf>
    <xf numFmtId="0" fontId="0" fillId="0" borderId="0" xfId="0" applyFont="1" applyAlignment="1">
      <alignment vertical="center"/>
    </xf>
    <xf numFmtId="0" fontId="10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</xf>
    <xf numFmtId="0" fontId="8" fillId="0" borderId="0" xfId="0" applyFont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quotePrefix="1" applyNumberFormat="1" applyFont="1" applyAlignment="1">
      <alignment horizontal="left" vertical="center" wrapText="1"/>
    </xf>
    <xf numFmtId="49" fontId="8" fillId="0" borderId="0" xfId="0" quotePrefix="1" applyNumberFormat="1" applyFont="1" applyAlignment="1">
      <alignment horizontal="justify" vertical="center" wrapText="1"/>
    </xf>
    <xf numFmtId="49" fontId="6" fillId="0" borderId="0" xfId="0" quotePrefix="1" applyNumberFormat="1" applyFont="1" applyAlignment="1">
      <alignment horizontal="justify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Alignment="1" applyProtection="1">
      <alignment horizontal="left" vertical="center"/>
    </xf>
    <xf numFmtId="49" fontId="6" fillId="0" borderId="1" xfId="0" quotePrefix="1" applyNumberFormat="1" applyFont="1" applyBorder="1" applyAlignment="1" applyProtection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49" fontId="15" fillId="0" borderId="0" xfId="0" quotePrefix="1" applyNumberFormat="1" applyFont="1" applyAlignment="1">
      <alignment horizontal="left" vertical="center" wrapText="1"/>
    </xf>
    <xf numFmtId="49" fontId="16" fillId="0" borderId="0" xfId="0" quotePrefix="1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49" fontId="5" fillId="0" borderId="0" xfId="0" quotePrefix="1" applyNumberFormat="1" applyFont="1" applyAlignment="1">
      <alignment horizontal="left" vertical="center" wrapText="1"/>
    </xf>
    <xf numFmtId="49" fontId="6" fillId="0" borderId="0" xfId="0" quotePrefix="1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5" fontId="11" fillId="0" borderId="3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justify" vertical="center"/>
    </xf>
    <xf numFmtId="49" fontId="9" fillId="0" borderId="0" xfId="0" applyNumberFormat="1" applyFont="1" applyFill="1" applyBorder="1" applyAlignment="1" applyProtection="1">
      <alignment horizontal="right" vertical="center"/>
    </xf>
    <xf numFmtId="5" fontId="11" fillId="2" borderId="0" xfId="0" applyNumberFormat="1" applyFont="1" applyFill="1" applyAlignment="1" applyProtection="1">
      <alignment vertical="center"/>
    </xf>
    <xf numFmtId="0" fontId="4" fillId="0" borderId="0" xfId="0" quotePrefix="1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horizontal="left" vertical="center" wrapText="1"/>
      <protection locked="0"/>
    </xf>
    <xf numFmtId="0" fontId="10" fillId="0" borderId="0" xfId="0" applyNumberFormat="1" applyFont="1" applyFill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/>
    </xf>
    <xf numFmtId="0" fontId="11" fillId="0" borderId="0" xfId="0" quotePrefix="1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Fill="1" applyAlignment="1" applyProtection="1">
      <alignment horizontal="left" vertical="center"/>
      <protection locked="0"/>
    </xf>
    <xf numFmtId="0" fontId="11" fillId="0" borderId="0" xfId="0" quotePrefix="1" applyNumberFormat="1" applyFont="1" applyFill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horizontal="left" vertical="center" wrapText="1"/>
    </xf>
    <xf numFmtId="0" fontId="11" fillId="2" borderId="0" xfId="0" applyNumberFormat="1" applyFont="1" applyFill="1" applyAlignment="1" applyProtection="1">
      <alignment horizontal="left" vertical="center" wrapText="1"/>
    </xf>
    <xf numFmtId="0" fontId="9" fillId="2" borderId="0" xfId="0" applyNumberFormat="1" applyFont="1" applyFill="1" applyAlignment="1" applyProtection="1">
      <alignment horizontal="left" vertical="center" wrapText="1"/>
      <protection locked="0"/>
    </xf>
    <xf numFmtId="0" fontId="9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0" quotePrefix="1" applyNumberFormat="1" applyFont="1" applyFill="1" applyBorder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horizontal="left" vertical="center"/>
      <protection locked="0"/>
    </xf>
    <xf numFmtId="0" fontId="12" fillId="2" borderId="0" xfId="0" applyNumberFormat="1" applyFont="1" applyFill="1" applyAlignment="1" applyProtection="1">
      <alignment horizontal="left" vertical="center"/>
    </xf>
    <xf numFmtId="0" fontId="11" fillId="2" borderId="0" xfId="0" quotePrefix="1" applyNumberFormat="1" applyFont="1" applyFill="1" applyAlignment="1" applyProtection="1">
      <alignment horizontal="left" vertical="center" wrapText="1"/>
    </xf>
    <xf numFmtId="0" fontId="12" fillId="2" borderId="0" xfId="0" applyNumberFormat="1" applyFont="1" applyFill="1" applyAlignment="1" applyProtection="1">
      <alignment horizontal="left" vertical="center" wrapText="1"/>
    </xf>
    <xf numFmtId="0" fontId="9" fillId="2" borderId="0" xfId="0" applyNumberFormat="1" applyFont="1" applyFill="1" applyAlignment="1" applyProtection="1">
      <alignment horizontal="left" vertical="center"/>
      <protection locked="0"/>
    </xf>
    <xf numFmtId="0" fontId="12" fillId="2" borderId="0" xfId="0" quotePrefix="1" applyNumberFormat="1" applyFont="1" applyFill="1" applyAlignment="1" applyProtection="1">
      <alignment horizontal="left" vertical="center"/>
    </xf>
    <xf numFmtId="0" fontId="11" fillId="2" borderId="0" xfId="0" applyNumberFormat="1" applyFont="1" applyFill="1" applyAlignment="1" applyProtection="1">
      <alignment horizontal="left" vertical="center"/>
    </xf>
    <xf numFmtId="0" fontId="11" fillId="2" borderId="0" xfId="0" quotePrefix="1" applyNumberFormat="1" applyFont="1" applyFill="1" applyAlignment="1" applyProtection="1">
      <alignment horizontal="left" vertical="center"/>
    </xf>
    <xf numFmtId="0" fontId="12" fillId="0" borderId="0" xfId="0" quotePrefix="1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horizontal="left" vertical="center"/>
    </xf>
    <xf numFmtId="0" fontId="9" fillId="0" borderId="0" xfId="0" applyNumberFormat="1" applyFont="1" applyAlignment="1" applyProtection="1">
      <alignment horizontal="left" vertical="center"/>
    </xf>
    <xf numFmtId="0" fontId="9" fillId="2" borderId="0" xfId="0" applyNumberFormat="1" applyFont="1" applyFill="1" applyAlignment="1" applyProtection="1">
      <alignment horizontal="left" vertical="center"/>
    </xf>
    <xf numFmtId="0" fontId="17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Fill="1" applyAlignment="1" applyProtection="1">
      <alignment horizontal="left" vertical="center"/>
    </xf>
    <xf numFmtId="0" fontId="10" fillId="0" borderId="0" xfId="0" quotePrefix="1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horizontal="left" vertical="center" wrapText="1"/>
    </xf>
    <xf numFmtId="0" fontId="10" fillId="0" borderId="0" xfId="0" quotePrefix="1" applyNumberFormat="1" applyFont="1" applyFill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horizontal="left" vertical="center"/>
    </xf>
    <xf numFmtId="0" fontId="12" fillId="0" borderId="0" xfId="0" applyNumberFormat="1" applyFont="1" applyFill="1" applyAlignment="1" applyProtection="1">
      <alignment horizontal="left" vertical="center" wrapText="1"/>
    </xf>
    <xf numFmtId="0" fontId="10" fillId="2" borderId="0" xfId="0" applyNumberFormat="1" applyFont="1" applyFill="1" applyAlignment="1" applyProtection="1">
      <alignment horizontal="left" vertical="center" wrapText="1"/>
    </xf>
    <xf numFmtId="0" fontId="18" fillId="0" borderId="0" xfId="0" quotePrefix="1" applyNumberFormat="1" applyFont="1" applyFill="1" applyBorder="1" applyAlignment="1" applyProtection="1">
      <alignment horizontal="left" vertical="center" wrapText="1"/>
    </xf>
    <xf numFmtId="0" fontId="18" fillId="0" borderId="0" xfId="0" applyNumberFormat="1" applyFont="1" applyFill="1" applyBorder="1" applyAlignment="1" applyProtection="1">
      <alignment horizontal="left" vertical="center" wrapText="1"/>
    </xf>
    <xf numFmtId="0" fontId="17" fillId="0" borderId="0" xfId="0" applyNumberFormat="1" applyFont="1" applyAlignment="1" applyProtection="1">
      <alignment horizontal="left" vertical="center"/>
    </xf>
    <xf numFmtId="0" fontId="10" fillId="2" borderId="0" xfId="0" applyNumberFormat="1" applyFont="1" applyFill="1" applyAlignment="1" applyProtection="1">
      <alignment horizontal="left" vertical="center"/>
    </xf>
    <xf numFmtId="0" fontId="10" fillId="2" borderId="0" xfId="0" quotePrefix="1" applyNumberFormat="1" applyFont="1" applyFill="1" applyAlignment="1" applyProtection="1">
      <alignment horizontal="left" vertical="center" wrapText="1"/>
    </xf>
    <xf numFmtId="0" fontId="10" fillId="2" borderId="0" xfId="0" quotePrefix="1" applyNumberFormat="1" applyFont="1" applyFill="1" applyAlignment="1" applyProtection="1">
      <alignment horizontal="left" vertical="center"/>
    </xf>
    <xf numFmtId="0" fontId="12" fillId="0" borderId="0" xfId="0" applyNumberFormat="1" applyFont="1" applyAlignment="1" applyProtection="1">
      <alignment horizontal="left" vertical="center"/>
    </xf>
    <xf numFmtId="0" fontId="8" fillId="0" borderId="0" xfId="0" applyNumberFormat="1" applyFont="1" applyAlignment="1" applyProtection="1">
      <alignment horizontal="left" vertical="center" wrapText="1"/>
    </xf>
    <xf numFmtId="49" fontId="7" fillId="0" borderId="0" xfId="0" quotePrefix="1" applyNumberFormat="1" applyFont="1" applyAlignment="1" applyProtection="1">
      <alignment horizontal="justify" vertical="center"/>
    </xf>
    <xf numFmtId="49" fontId="6" fillId="0" borderId="0" xfId="0" applyNumberFormat="1" applyFont="1" applyAlignment="1" applyProtection="1">
      <alignment horizontal="left" vertical="center"/>
    </xf>
    <xf numFmtId="49" fontId="8" fillId="0" borderId="0" xfId="0" quotePrefix="1" applyNumberFormat="1" applyFont="1" applyAlignment="1" applyProtection="1">
      <alignment horizontal="left" vertical="center" wrapText="1"/>
    </xf>
    <xf numFmtId="49" fontId="8" fillId="0" borderId="0" xfId="0" quotePrefix="1" applyNumberFormat="1" applyFont="1" applyAlignment="1" applyProtection="1">
      <alignment horizontal="justify" vertical="center" wrapText="1"/>
    </xf>
    <xf numFmtId="49" fontId="9" fillId="0" borderId="0" xfId="0" applyNumberFormat="1" applyFont="1" applyAlignment="1" applyProtection="1">
      <alignment horizontal="left" vertical="center"/>
    </xf>
    <xf numFmtId="49" fontId="11" fillId="0" borderId="0" xfId="0" quotePrefix="1" applyNumberFormat="1" applyFont="1" applyAlignment="1" applyProtection="1">
      <alignment horizontal="justify" vertical="center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49" fontId="11" fillId="0" borderId="0" xfId="0" applyNumberFormat="1" applyFont="1" applyAlignment="1" applyProtection="1">
      <alignment horizontal="justify" vertical="center" wrapText="1"/>
    </xf>
    <xf numFmtId="49" fontId="9" fillId="0" borderId="0" xfId="0" applyNumberFormat="1" applyFont="1" applyFill="1" applyAlignment="1" applyProtection="1">
      <alignment horizontal="left" vertical="center"/>
    </xf>
    <xf numFmtId="49" fontId="11" fillId="0" borderId="0" xfId="0" applyNumberFormat="1" applyFont="1" applyFill="1" applyAlignment="1" applyProtection="1">
      <alignment horizontal="justify" vertical="center" wrapText="1"/>
    </xf>
    <xf numFmtId="49" fontId="11" fillId="0" borderId="0" xfId="0" applyNumberFormat="1" applyFont="1" applyFill="1" applyAlignment="1" applyProtection="1">
      <alignment horizontal="left" vertical="center" wrapText="1"/>
    </xf>
    <xf numFmtId="49" fontId="11" fillId="0" borderId="0" xfId="0" quotePrefix="1" applyNumberFormat="1" applyFont="1" applyFill="1" applyAlignment="1" applyProtection="1">
      <alignment horizontal="left" vertical="center" wrapText="1"/>
    </xf>
    <xf numFmtId="49" fontId="11" fillId="2" borderId="0" xfId="0" quotePrefix="1" applyNumberFormat="1" applyFont="1" applyFill="1" applyAlignment="1" applyProtection="1">
      <alignment horizontal="justify" vertical="center" wrapText="1"/>
    </xf>
    <xf numFmtId="49" fontId="9" fillId="0" borderId="0" xfId="0" applyNumberFormat="1" applyFont="1" applyAlignment="1" applyProtection="1">
      <alignment horizontal="justify" vertical="center" wrapText="1"/>
    </xf>
    <xf numFmtId="49" fontId="12" fillId="0" borderId="0" xfId="0" applyNumberFormat="1" applyFont="1" applyAlignment="1" applyProtection="1">
      <alignment horizontal="justify" vertical="center" wrapText="1"/>
    </xf>
    <xf numFmtId="49" fontId="9" fillId="0" borderId="0" xfId="0" applyNumberFormat="1" applyFont="1" applyAlignment="1" applyProtection="1">
      <alignment horizontal="justify" vertical="center"/>
    </xf>
    <xf numFmtId="49" fontId="12" fillId="0" borderId="0" xfId="0" quotePrefix="1" applyNumberFormat="1" applyFont="1" applyAlignment="1" applyProtection="1">
      <alignment horizontal="justify" vertical="center"/>
    </xf>
    <xf numFmtId="49" fontId="11" fillId="0" borderId="0" xfId="0" applyNumberFormat="1" applyFont="1" applyAlignment="1" applyProtection="1">
      <alignment horizontal="justify" vertical="center"/>
    </xf>
    <xf numFmtId="0" fontId="9" fillId="0" borderId="0" xfId="0" applyFont="1" applyAlignment="1" applyProtection="1">
      <alignment horizontal="justify" vertical="center"/>
    </xf>
    <xf numFmtId="0" fontId="11" fillId="0" borderId="0" xfId="0" applyFont="1" applyAlignment="1" applyProtection="1">
      <alignment horizontal="justify" vertical="center"/>
    </xf>
    <xf numFmtId="49" fontId="11" fillId="0" borderId="0" xfId="0" applyNumberFormat="1" applyFont="1" applyFill="1" applyAlignment="1" applyProtection="1">
      <alignment vertical="center"/>
    </xf>
    <xf numFmtId="49" fontId="12" fillId="0" borderId="0" xfId="0" applyNumberFormat="1" applyFont="1" applyAlignment="1" applyProtection="1">
      <alignment vertical="center"/>
    </xf>
    <xf numFmtId="49" fontId="11" fillId="0" borderId="0" xfId="0" applyNumberFormat="1" applyFont="1" applyAlignment="1" applyProtection="1">
      <alignment vertical="center"/>
    </xf>
    <xf numFmtId="49" fontId="5" fillId="0" borderId="0" xfId="0" applyNumberFormat="1" applyFont="1" applyFill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justify" vertical="center" wrapText="1"/>
    </xf>
    <xf numFmtId="49" fontId="4" fillId="0" borderId="0" xfId="0" applyNumberFormat="1" applyFont="1" applyAlignment="1" applyProtection="1">
      <alignment horizontal="justify" vertical="center"/>
    </xf>
    <xf numFmtId="49" fontId="7" fillId="0" borderId="1" xfId="0" quotePrefix="1" applyNumberFormat="1" applyFont="1" applyBorder="1" applyAlignment="1" applyProtection="1">
      <alignment horizontal="justify" vertical="center"/>
    </xf>
    <xf numFmtId="49" fontId="12" fillId="0" borderId="0" xfId="0" quotePrefix="1" applyNumberFormat="1" applyFont="1" applyAlignment="1" applyProtection="1">
      <alignment horizontal="justify" vertical="center" wrapText="1"/>
    </xf>
    <xf numFmtId="49" fontId="11" fillId="0" borderId="0" xfId="0" quotePrefix="1" applyNumberFormat="1" applyFont="1" applyAlignment="1" applyProtection="1">
      <alignment horizontal="justify" vertical="center"/>
    </xf>
    <xf numFmtId="49" fontId="17" fillId="0" borderId="0" xfId="0" applyNumberFormat="1" applyFont="1" applyAlignment="1" applyProtection="1">
      <alignment horizontal="left" vertical="center"/>
    </xf>
    <xf numFmtId="49" fontId="10" fillId="0" borderId="0" xfId="0" quotePrefix="1" applyNumberFormat="1" applyFont="1" applyAlignment="1" applyProtection="1">
      <alignment horizontal="left" vertical="center" wrapText="1"/>
    </xf>
    <xf numFmtId="49" fontId="10" fillId="0" borderId="0" xfId="0" quotePrefix="1" applyNumberFormat="1" applyFont="1" applyAlignment="1" applyProtection="1">
      <alignment horizontal="justify" vertical="center" wrapText="1"/>
    </xf>
    <xf numFmtId="0" fontId="10" fillId="0" borderId="0" xfId="0" applyFont="1" applyAlignment="1" applyProtection="1">
      <alignment vertical="center"/>
    </xf>
    <xf numFmtId="49" fontId="10" fillId="0" borderId="0" xfId="0" applyNumberFormat="1" applyFont="1" applyAlignment="1" applyProtection="1">
      <alignment horizontal="justify" vertical="center" wrapText="1"/>
    </xf>
    <xf numFmtId="49" fontId="17" fillId="0" borderId="0" xfId="0" applyNumberFormat="1" applyFont="1" applyFill="1" applyAlignment="1" applyProtection="1">
      <alignment horizontal="left" vertical="center"/>
    </xf>
    <xf numFmtId="49" fontId="10" fillId="0" borderId="0" xfId="0" applyNumberFormat="1" applyFont="1" applyFill="1" applyAlignment="1" applyProtection="1">
      <alignment horizontal="justify" vertical="center" wrapText="1"/>
    </xf>
    <xf numFmtId="49" fontId="10" fillId="0" borderId="0" xfId="0" applyNumberFormat="1" applyFont="1" applyFill="1" applyAlignment="1" applyProtection="1">
      <alignment horizontal="left" vertical="center" wrapText="1"/>
    </xf>
    <xf numFmtId="49" fontId="12" fillId="0" borderId="0" xfId="0" applyNumberFormat="1" applyFont="1" applyFill="1" applyAlignment="1" applyProtection="1">
      <alignment horizontal="justify" vertical="center" wrapText="1"/>
    </xf>
    <xf numFmtId="49" fontId="10" fillId="0" borderId="0" xfId="0" quotePrefix="1" applyNumberFormat="1" applyFont="1" applyFill="1" applyAlignment="1" applyProtection="1">
      <alignment horizontal="left" vertical="center" wrapText="1"/>
    </xf>
    <xf numFmtId="49" fontId="10" fillId="2" borderId="0" xfId="0" quotePrefix="1" applyNumberFormat="1" applyFont="1" applyFill="1" applyAlignment="1" applyProtection="1">
      <alignment horizontal="justify" vertical="center" wrapText="1"/>
    </xf>
    <xf numFmtId="49" fontId="17" fillId="0" borderId="0" xfId="0" applyNumberFormat="1" applyFont="1" applyAlignment="1" applyProtection="1">
      <alignment horizontal="justify" vertical="center" wrapText="1"/>
    </xf>
    <xf numFmtId="49" fontId="17" fillId="0" borderId="0" xfId="0" applyNumberFormat="1" applyFont="1" applyAlignment="1" applyProtection="1">
      <alignment horizontal="justify" vertical="center"/>
    </xf>
    <xf numFmtId="49" fontId="10" fillId="0" borderId="0" xfId="0" quotePrefix="1" applyNumberFormat="1" applyFont="1" applyAlignment="1" applyProtection="1">
      <alignment horizontal="justify" vertical="center"/>
    </xf>
    <xf numFmtId="49" fontId="10" fillId="0" borderId="0" xfId="0" applyNumberFormat="1" applyFont="1" applyAlignment="1" applyProtection="1">
      <alignment horizontal="justify" vertical="center"/>
    </xf>
    <xf numFmtId="0" fontId="17" fillId="0" borderId="0" xfId="0" applyFont="1" applyAlignment="1" applyProtection="1">
      <alignment horizontal="justify" vertical="center"/>
    </xf>
    <xf numFmtId="49" fontId="10" fillId="0" borderId="0" xfId="0" applyNumberFormat="1" applyFont="1" applyAlignment="1" applyProtection="1">
      <alignment vertical="center"/>
    </xf>
    <xf numFmtId="0" fontId="11" fillId="2" borderId="0" xfId="0" applyNumberFormat="1" applyFont="1" applyFill="1" applyAlignment="1" applyProtection="1">
      <alignment vertical="center"/>
    </xf>
    <xf numFmtId="0" fontId="11" fillId="2" borderId="0" xfId="0" applyNumberFormat="1" applyFont="1" applyFill="1" applyAlignment="1" applyProtection="1">
      <alignment vertical="center"/>
      <protection locked="0"/>
    </xf>
    <xf numFmtId="0" fontId="15" fillId="0" borderId="0" xfId="0" quotePrefix="1" applyFont="1" applyFill="1" applyAlignment="1" applyProtection="1">
      <alignment horizontal="left" vertical="center" wrapText="1"/>
    </xf>
    <xf numFmtId="49" fontId="15" fillId="0" borderId="0" xfId="0" quotePrefix="1" applyNumberFormat="1" applyFont="1" applyFill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vertical="center" wrapText="1"/>
    </xf>
    <xf numFmtId="49" fontId="10" fillId="0" borderId="0" xfId="0" quotePrefix="1" applyNumberFormat="1" applyFont="1" applyAlignment="1" applyProtection="1">
      <alignment horizontal="left" vertical="center" wrapText="1"/>
    </xf>
  </cellXfs>
  <cellStyles count="1">
    <cellStyle name="Normální" xfId="0" builtinId="0"/>
  </cellStyles>
  <dxfs count="52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7"/>
  <sheetViews>
    <sheetView showZeros="0" tabSelected="1" view="pageBreakPreview" zoomScale="115" zoomScaleNormal="100" zoomScaleSheetLayoutView="115" workbookViewId="0"/>
  </sheetViews>
  <sheetFormatPr defaultRowHeight="15" x14ac:dyDescent="0.25"/>
  <cols>
    <col min="1" max="1" width="75.7109375" style="63" customWidth="1"/>
    <col min="2" max="2" width="1.7109375" style="29" customWidth="1"/>
    <col min="3" max="3" width="15.7109375" style="29" customWidth="1"/>
    <col min="4" max="16384" width="9.140625" style="29"/>
  </cols>
  <sheetData>
    <row r="1" spans="1:3" ht="26.25" x14ac:dyDescent="0.25">
      <c r="A1" s="55" t="s">
        <v>70</v>
      </c>
      <c r="B1" s="28"/>
      <c r="C1" s="1"/>
    </row>
    <row r="2" spans="1:3" x14ac:dyDescent="0.25">
      <c r="A2" s="70"/>
      <c r="B2" s="71" t="s">
        <v>31</v>
      </c>
      <c r="C2" s="165" t="s">
        <v>32</v>
      </c>
    </row>
    <row r="3" spans="1:3" x14ac:dyDescent="0.25">
      <c r="A3" s="141"/>
      <c r="B3" s="71" t="s">
        <v>33</v>
      </c>
      <c r="C3" s="165" t="s">
        <v>32</v>
      </c>
    </row>
    <row r="4" spans="1:3" x14ac:dyDescent="0.25">
      <c r="A4" s="141"/>
      <c r="B4" s="71"/>
      <c r="C4" s="72"/>
    </row>
    <row r="5" spans="1:3" ht="38.25" x14ac:dyDescent="0.25">
      <c r="A5" s="2" t="s">
        <v>78</v>
      </c>
      <c r="B5" s="3"/>
      <c r="C5" s="3"/>
    </row>
    <row r="6" spans="1:3" x14ac:dyDescent="0.25">
      <c r="A6" s="56"/>
      <c r="B6" s="4"/>
      <c r="C6" s="1"/>
    </row>
    <row r="7" spans="1:3" ht="25.5" x14ac:dyDescent="0.25">
      <c r="A7" s="57" t="s">
        <v>0</v>
      </c>
      <c r="B7" s="5"/>
      <c r="C7" s="6" t="s">
        <v>1</v>
      </c>
    </row>
    <row r="8" spans="1:3" ht="15.75" thickBot="1" x14ac:dyDescent="0.3">
      <c r="A8" s="73"/>
      <c r="B8" s="117"/>
      <c r="C8" s="7"/>
    </row>
    <row r="9" spans="1:3" ht="15.75" thickBot="1" x14ac:dyDescent="0.3">
      <c r="A9" s="74" t="s">
        <v>34</v>
      </c>
      <c r="B9" s="118"/>
      <c r="C9" s="8">
        <f>SUM(C10:C11)</f>
        <v>0</v>
      </c>
    </row>
    <row r="10" spans="1:3" ht="25.5" x14ac:dyDescent="0.25">
      <c r="A10" s="75" t="s">
        <v>2</v>
      </c>
      <c r="B10" s="119"/>
      <c r="C10" s="9"/>
    </row>
    <row r="11" spans="1:3" x14ac:dyDescent="0.25">
      <c r="A11" s="76" t="s">
        <v>3</v>
      </c>
      <c r="B11" s="120"/>
      <c r="C11" s="10"/>
    </row>
    <row r="12" spans="1:3" ht="15.75" thickBot="1" x14ac:dyDescent="0.3">
      <c r="A12" s="76"/>
      <c r="B12" s="120"/>
      <c r="C12" s="11"/>
    </row>
    <row r="13" spans="1:3" s="30" customFormat="1" ht="15.75" thickBot="1" x14ac:dyDescent="0.3">
      <c r="A13" s="74" t="s">
        <v>35</v>
      </c>
      <c r="B13" s="121"/>
      <c r="C13" s="12">
        <f>SUM(C14:C17)</f>
        <v>0</v>
      </c>
    </row>
    <row r="14" spans="1:3" s="30" customFormat="1" ht="25.5" x14ac:dyDescent="0.25">
      <c r="A14" s="77" t="s">
        <v>27</v>
      </c>
      <c r="B14" s="41"/>
      <c r="C14" s="13"/>
    </row>
    <row r="15" spans="1:3" s="30" customFormat="1" ht="25.5" x14ac:dyDescent="0.25">
      <c r="A15" s="78" t="s">
        <v>28</v>
      </c>
      <c r="B15" s="122"/>
      <c r="C15" s="14"/>
    </row>
    <row r="16" spans="1:3" s="30" customFormat="1" x14ac:dyDescent="0.25">
      <c r="A16" s="76" t="s">
        <v>12</v>
      </c>
      <c r="B16" s="123"/>
      <c r="C16" s="14"/>
    </row>
    <row r="17" spans="1:3" s="30" customFormat="1" x14ac:dyDescent="0.25">
      <c r="A17" s="78" t="s">
        <v>6</v>
      </c>
      <c r="B17" s="123"/>
      <c r="C17" s="14"/>
    </row>
    <row r="18" spans="1:3" s="30" customFormat="1" ht="15.75" thickBot="1" x14ac:dyDescent="0.3">
      <c r="A18" s="79"/>
      <c r="B18" s="124"/>
      <c r="C18" s="15"/>
    </row>
    <row r="19" spans="1:3" s="30" customFormat="1" ht="15.75" thickBot="1" x14ac:dyDescent="0.3">
      <c r="A19" s="74" t="s">
        <v>36</v>
      </c>
      <c r="B19" s="121"/>
      <c r="C19" s="12">
        <f>SUM(C20:C21)</f>
        <v>0</v>
      </c>
    </row>
    <row r="20" spans="1:3" s="30" customFormat="1" ht="25.5" x14ac:dyDescent="0.25">
      <c r="A20" s="77" t="s">
        <v>2</v>
      </c>
      <c r="B20" s="41"/>
      <c r="C20" s="13"/>
    </row>
    <row r="21" spans="1:3" s="30" customFormat="1" x14ac:dyDescent="0.25">
      <c r="A21" s="78" t="s">
        <v>7</v>
      </c>
      <c r="B21" s="122"/>
      <c r="C21" s="14"/>
    </row>
    <row r="22" spans="1:3" s="30" customFormat="1" ht="15.75" thickBot="1" x14ac:dyDescent="0.3">
      <c r="A22" s="78"/>
      <c r="B22" s="125"/>
      <c r="C22" s="16"/>
    </row>
    <row r="23" spans="1:3" s="30" customFormat="1" ht="15.75" thickBot="1" x14ac:dyDescent="0.3">
      <c r="A23" s="80" t="s">
        <v>37</v>
      </c>
      <c r="B23" s="126"/>
      <c r="C23" s="12">
        <f>SUM(C24:C25)</f>
        <v>0</v>
      </c>
    </row>
    <row r="24" spans="1:3" s="30" customFormat="1" ht="25.5" x14ac:dyDescent="0.25">
      <c r="A24" s="81" t="s">
        <v>2</v>
      </c>
      <c r="B24" s="127"/>
      <c r="C24" s="14"/>
    </row>
    <row r="25" spans="1:3" s="30" customFormat="1" x14ac:dyDescent="0.25">
      <c r="A25" s="82" t="s">
        <v>8</v>
      </c>
      <c r="B25" s="128"/>
      <c r="C25" s="14"/>
    </row>
    <row r="26" spans="1:3" s="30" customFormat="1" ht="15.75" thickBot="1" x14ac:dyDescent="0.3">
      <c r="A26" s="82"/>
      <c r="B26" s="127"/>
      <c r="C26" s="16"/>
    </row>
    <row r="27" spans="1:3" s="30" customFormat="1" ht="15.75" thickBot="1" x14ac:dyDescent="0.3">
      <c r="A27" s="80" t="s">
        <v>38</v>
      </c>
      <c r="B27" s="126"/>
      <c r="C27" s="12">
        <f>SUM(C28:C29)</f>
        <v>0</v>
      </c>
    </row>
    <row r="28" spans="1:3" s="30" customFormat="1" ht="25.5" x14ac:dyDescent="0.25">
      <c r="A28" s="81" t="s">
        <v>2</v>
      </c>
      <c r="B28" s="127"/>
      <c r="C28" s="13"/>
    </row>
    <row r="29" spans="1:3" s="30" customFormat="1" x14ac:dyDescent="0.25">
      <c r="A29" s="81" t="s">
        <v>9</v>
      </c>
      <c r="B29" s="129"/>
      <c r="C29" s="14"/>
    </row>
    <row r="30" spans="1:3" s="30" customFormat="1" ht="15.75" thickBot="1" x14ac:dyDescent="0.3">
      <c r="A30" s="83"/>
      <c r="B30" s="130"/>
      <c r="C30" s="17"/>
    </row>
    <row r="31" spans="1:3" s="30" customFormat="1" ht="15.75" thickBot="1" x14ac:dyDescent="0.3">
      <c r="A31" s="84" t="s">
        <v>39</v>
      </c>
      <c r="B31" s="131"/>
      <c r="C31" s="12">
        <f>SUM(C32:C33)</f>
        <v>0</v>
      </c>
    </row>
    <row r="32" spans="1:3" s="30" customFormat="1" ht="25.5" x14ac:dyDescent="0.25">
      <c r="A32" s="83" t="s">
        <v>2</v>
      </c>
      <c r="B32" s="125"/>
      <c r="C32" s="13"/>
    </row>
    <row r="33" spans="1:3" s="30" customFormat="1" x14ac:dyDescent="0.25">
      <c r="A33" s="83" t="s">
        <v>10</v>
      </c>
      <c r="B33" s="125"/>
      <c r="C33" s="13"/>
    </row>
    <row r="34" spans="1:3" s="30" customFormat="1" ht="15.75" thickBot="1" x14ac:dyDescent="0.3">
      <c r="A34" s="78"/>
      <c r="B34" s="125"/>
      <c r="C34" s="16"/>
    </row>
    <row r="35" spans="1:3" s="30" customFormat="1" ht="15.75" thickBot="1" x14ac:dyDescent="0.3">
      <c r="A35" s="80" t="s">
        <v>40</v>
      </c>
      <c r="B35" s="126"/>
      <c r="C35" s="12">
        <f>SUM(C36:C39)</f>
        <v>0</v>
      </c>
    </row>
    <row r="36" spans="1:3" s="30" customFormat="1" ht="25.5" x14ac:dyDescent="0.25">
      <c r="A36" s="81" t="s">
        <v>2</v>
      </c>
      <c r="B36" s="127"/>
      <c r="C36" s="13"/>
    </row>
    <row r="37" spans="1:3" s="30" customFormat="1" ht="25.5" x14ac:dyDescent="0.25">
      <c r="A37" s="82" t="s">
        <v>11</v>
      </c>
      <c r="B37" s="129"/>
      <c r="C37" s="14"/>
    </row>
    <row r="38" spans="1:3" s="32" customFormat="1" x14ac:dyDescent="0.25">
      <c r="A38" s="76" t="s">
        <v>12</v>
      </c>
      <c r="B38" s="123"/>
      <c r="C38" s="14"/>
    </row>
    <row r="39" spans="1:3" s="32" customFormat="1" x14ac:dyDescent="0.25">
      <c r="A39" s="78" t="s">
        <v>6</v>
      </c>
      <c r="B39" s="123"/>
      <c r="C39" s="14"/>
    </row>
    <row r="40" spans="1:3" s="32" customFormat="1" ht="15.75" thickBot="1" x14ac:dyDescent="0.3">
      <c r="A40" s="78"/>
      <c r="B40" s="125"/>
      <c r="C40" s="16"/>
    </row>
    <row r="41" spans="1:3" s="32" customFormat="1" ht="15.75" thickBot="1" x14ac:dyDescent="0.3">
      <c r="A41" s="80" t="s">
        <v>41</v>
      </c>
      <c r="B41" s="126"/>
      <c r="C41" s="12">
        <f>SUM(C42:C45)</f>
        <v>0</v>
      </c>
    </row>
    <row r="42" spans="1:3" s="32" customFormat="1" ht="25.5" x14ac:dyDescent="0.25">
      <c r="A42" s="81" t="s">
        <v>2</v>
      </c>
      <c r="B42" s="127"/>
      <c r="C42" s="13"/>
    </row>
    <row r="43" spans="1:3" s="32" customFormat="1" x14ac:dyDescent="0.25">
      <c r="A43" s="82" t="s">
        <v>13</v>
      </c>
      <c r="B43" s="129"/>
      <c r="C43" s="14"/>
    </row>
    <row r="44" spans="1:3" s="32" customFormat="1" x14ac:dyDescent="0.25">
      <c r="A44" s="76" t="s">
        <v>12</v>
      </c>
      <c r="B44" s="123"/>
      <c r="C44" s="14"/>
    </row>
    <row r="45" spans="1:3" s="32" customFormat="1" x14ac:dyDescent="0.25">
      <c r="A45" s="78" t="s">
        <v>6</v>
      </c>
      <c r="B45" s="123"/>
      <c r="C45" s="14"/>
    </row>
    <row r="46" spans="1:3" s="30" customFormat="1" ht="15.75" thickBot="1" x14ac:dyDescent="0.3">
      <c r="A46" s="79"/>
      <c r="B46" s="132"/>
      <c r="C46" s="18"/>
    </row>
    <row r="47" spans="1:3" s="32" customFormat="1" ht="15.75" thickBot="1" x14ac:dyDescent="0.3">
      <c r="A47" s="74" t="s">
        <v>42</v>
      </c>
      <c r="B47" s="131"/>
      <c r="C47" s="12">
        <f>SUM(C48:C49)</f>
        <v>0</v>
      </c>
    </row>
    <row r="48" spans="1:3" s="32" customFormat="1" ht="25.5" x14ac:dyDescent="0.25">
      <c r="A48" s="77" t="s">
        <v>2</v>
      </c>
      <c r="B48" s="122"/>
      <c r="C48" s="13"/>
    </row>
    <row r="49" spans="1:3" s="32" customFormat="1" x14ac:dyDescent="0.25">
      <c r="A49" s="78" t="s">
        <v>8</v>
      </c>
      <c r="B49" s="122"/>
      <c r="C49" s="14"/>
    </row>
    <row r="50" spans="1:3" s="32" customFormat="1" ht="15.75" thickBot="1" x14ac:dyDescent="0.3">
      <c r="A50" s="78"/>
      <c r="B50" s="122"/>
      <c r="C50" s="17"/>
    </row>
    <row r="51" spans="1:3" s="32" customFormat="1" ht="15.75" thickBot="1" x14ac:dyDescent="0.3">
      <c r="A51" s="85" t="s">
        <v>43</v>
      </c>
      <c r="B51" s="131"/>
      <c r="C51" s="12">
        <f>SUM(C52:C53)</f>
        <v>0</v>
      </c>
    </row>
    <row r="52" spans="1:3" s="32" customFormat="1" ht="25.5" x14ac:dyDescent="0.25">
      <c r="A52" s="86" t="s">
        <v>2</v>
      </c>
      <c r="B52" s="125"/>
      <c r="C52" s="13"/>
    </row>
    <row r="53" spans="1:3" s="32" customFormat="1" x14ac:dyDescent="0.25">
      <c r="A53" s="87" t="s">
        <v>13</v>
      </c>
      <c r="B53" s="125"/>
      <c r="C53" s="14"/>
    </row>
    <row r="54" spans="1:3" s="32" customFormat="1" ht="15.75" thickBot="1" x14ac:dyDescent="0.3">
      <c r="A54" s="78"/>
      <c r="B54" s="125"/>
      <c r="C54" s="16"/>
    </row>
    <row r="55" spans="1:3" s="32" customFormat="1" ht="15.75" thickBot="1" x14ac:dyDescent="0.3">
      <c r="A55" s="88" t="s">
        <v>44</v>
      </c>
      <c r="B55" s="121"/>
      <c r="C55" s="12">
        <f>SUM(C56:C57)</f>
        <v>0</v>
      </c>
    </row>
    <row r="56" spans="1:3" s="32" customFormat="1" ht="25.5" x14ac:dyDescent="0.25">
      <c r="A56" s="77" t="s">
        <v>2</v>
      </c>
      <c r="B56" s="122"/>
      <c r="C56" s="13"/>
    </row>
    <row r="57" spans="1:3" s="32" customFormat="1" x14ac:dyDescent="0.25">
      <c r="A57" s="83" t="s">
        <v>8</v>
      </c>
      <c r="B57" s="125"/>
      <c r="C57" s="14"/>
    </row>
    <row r="58" spans="1:3" s="30" customFormat="1" ht="15.75" thickBot="1" x14ac:dyDescent="0.3">
      <c r="A58" s="89"/>
      <c r="B58" s="124"/>
      <c r="C58" s="18"/>
    </row>
    <row r="59" spans="1:3" s="32" customFormat="1" ht="15.75" thickBot="1" x14ac:dyDescent="0.3">
      <c r="A59" s="84" t="s">
        <v>45</v>
      </c>
      <c r="B59" s="131"/>
      <c r="C59" s="12">
        <f>SUM(C60:C61)</f>
        <v>0</v>
      </c>
    </row>
    <row r="60" spans="1:3" s="32" customFormat="1" ht="25.5" x14ac:dyDescent="0.25">
      <c r="A60" s="90" t="s">
        <v>2</v>
      </c>
      <c r="B60" s="125"/>
      <c r="C60" s="13"/>
    </row>
    <row r="61" spans="1:3" s="32" customFormat="1" x14ac:dyDescent="0.25">
      <c r="A61" s="83" t="s">
        <v>14</v>
      </c>
      <c r="B61" s="125"/>
      <c r="C61" s="14"/>
    </row>
    <row r="62" spans="1:3" s="32" customFormat="1" ht="15.75" thickBot="1" x14ac:dyDescent="0.3">
      <c r="A62" s="83"/>
      <c r="B62" s="125"/>
      <c r="C62" s="17"/>
    </row>
    <row r="63" spans="1:3" s="32" customFormat="1" ht="15.75" thickBot="1" x14ac:dyDescent="0.3">
      <c r="A63" s="84" t="s">
        <v>46</v>
      </c>
      <c r="B63" s="131"/>
      <c r="C63" s="12">
        <f>SUM(C64:C65)</f>
        <v>0</v>
      </c>
    </row>
    <row r="64" spans="1:3" s="32" customFormat="1" ht="25.5" x14ac:dyDescent="0.25">
      <c r="A64" s="83" t="s">
        <v>2</v>
      </c>
      <c r="B64" s="125"/>
      <c r="C64" s="13"/>
    </row>
    <row r="65" spans="1:3" s="32" customFormat="1" x14ac:dyDescent="0.25">
      <c r="A65" s="90" t="s">
        <v>13</v>
      </c>
      <c r="B65" s="125"/>
      <c r="C65" s="13"/>
    </row>
    <row r="66" spans="1:3" s="30" customFormat="1" ht="15.75" thickBot="1" x14ac:dyDescent="0.3">
      <c r="A66" s="91"/>
      <c r="B66" s="132"/>
      <c r="C66" s="18"/>
    </row>
    <row r="67" spans="1:3" s="32" customFormat="1" ht="15.75" thickBot="1" x14ac:dyDescent="0.3">
      <c r="A67" s="92" t="s">
        <v>47</v>
      </c>
      <c r="B67" s="133"/>
      <c r="C67" s="12">
        <f>SUM(C68:C69)</f>
        <v>0</v>
      </c>
    </row>
    <row r="68" spans="1:3" s="32" customFormat="1" ht="25.5" x14ac:dyDescent="0.25">
      <c r="A68" s="90" t="s">
        <v>2</v>
      </c>
      <c r="B68" s="122"/>
      <c r="C68" s="13"/>
    </row>
    <row r="69" spans="1:3" s="32" customFormat="1" x14ac:dyDescent="0.25">
      <c r="A69" s="90" t="s">
        <v>14</v>
      </c>
      <c r="B69" s="122"/>
      <c r="C69" s="13"/>
    </row>
    <row r="70" spans="1:3" s="30" customFormat="1" ht="15.75" thickBot="1" x14ac:dyDescent="0.3">
      <c r="A70" s="93"/>
      <c r="B70" s="134"/>
      <c r="C70" s="18"/>
    </row>
    <row r="71" spans="1:3" s="32" customFormat="1" ht="15.75" thickBot="1" x14ac:dyDescent="0.3">
      <c r="A71" s="92" t="s">
        <v>48</v>
      </c>
      <c r="B71" s="133"/>
      <c r="C71" s="12">
        <f>SUM(C72:C73)</f>
        <v>0</v>
      </c>
    </row>
    <row r="72" spans="1:3" s="32" customFormat="1" ht="25.5" x14ac:dyDescent="0.25">
      <c r="A72" s="90" t="s">
        <v>2</v>
      </c>
      <c r="B72" s="135"/>
      <c r="C72" s="13"/>
    </row>
    <row r="73" spans="1:3" s="32" customFormat="1" x14ac:dyDescent="0.25">
      <c r="A73" s="94" t="s">
        <v>8</v>
      </c>
      <c r="B73" s="123"/>
      <c r="C73" s="14"/>
    </row>
    <row r="74" spans="1:3" s="32" customFormat="1" ht="15.75" thickBot="1" x14ac:dyDescent="0.3">
      <c r="A74" s="83"/>
      <c r="B74" s="123"/>
      <c r="C74" s="17"/>
    </row>
    <row r="75" spans="1:3" s="32" customFormat="1" ht="15.75" thickBot="1" x14ac:dyDescent="0.3">
      <c r="A75" s="92" t="s">
        <v>49</v>
      </c>
      <c r="B75" s="136"/>
      <c r="C75" s="12">
        <f>SUM(C76:C77)</f>
        <v>0</v>
      </c>
    </row>
    <row r="76" spans="1:3" s="32" customFormat="1" ht="25.5" x14ac:dyDescent="0.25">
      <c r="A76" s="90" t="s">
        <v>2</v>
      </c>
      <c r="B76" s="123"/>
      <c r="C76" s="13"/>
    </row>
    <row r="77" spans="1:3" s="32" customFormat="1" x14ac:dyDescent="0.25">
      <c r="A77" s="94" t="s">
        <v>14</v>
      </c>
      <c r="B77" s="137"/>
      <c r="C77" s="14"/>
    </row>
    <row r="78" spans="1:3" s="30" customFormat="1" ht="15.75" thickBot="1" x14ac:dyDescent="0.3">
      <c r="A78" s="89"/>
      <c r="B78" s="34"/>
      <c r="C78" s="18"/>
    </row>
    <row r="79" spans="1:3" s="30" customFormat="1" ht="15.75" thickBot="1" x14ac:dyDescent="0.3">
      <c r="A79" s="92" t="s">
        <v>68</v>
      </c>
      <c r="B79" s="35"/>
      <c r="C79" s="12">
        <f>SUM(C80:C84)</f>
        <v>0</v>
      </c>
    </row>
    <row r="80" spans="1:3" s="30" customFormat="1" ht="25.5" x14ac:dyDescent="0.25">
      <c r="A80" s="90" t="s">
        <v>2</v>
      </c>
      <c r="B80" s="123"/>
      <c r="C80" s="13"/>
    </row>
    <row r="81" spans="1:4" s="30" customFormat="1" x14ac:dyDescent="0.25">
      <c r="A81" s="95" t="s">
        <v>14</v>
      </c>
      <c r="B81" s="36"/>
      <c r="C81" s="13"/>
    </row>
    <row r="82" spans="1:4" s="30" customFormat="1" x14ac:dyDescent="0.25">
      <c r="A82" s="90" t="s">
        <v>5</v>
      </c>
      <c r="B82" s="36"/>
      <c r="C82" s="13"/>
    </row>
    <row r="83" spans="1:4" s="30" customFormat="1" x14ac:dyDescent="0.25">
      <c r="A83" s="94" t="s">
        <v>6</v>
      </c>
      <c r="B83" s="123"/>
      <c r="C83" s="14"/>
    </row>
    <row r="84" spans="1:4" s="30" customFormat="1" x14ac:dyDescent="0.25">
      <c r="A84" s="81" t="s">
        <v>62</v>
      </c>
      <c r="B84" s="138"/>
      <c r="C84" s="19"/>
    </row>
    <row r="85" spans="1:4" s="30" customFormat="1" ht="15.75" thickBot="1" x14ac:dyDescent="0.3">
      <c r="A85" s="91"/>
      <c r="B85" s="124"/>
      <c r="C85" s="15"/>
    </row>
    <row r="86" spans="1:4" s="30" customFormat="1" ht="15.75" thickBot="1" x14ac:dyDescent="0.3">
      <c r="A86" s="85" t="s">
        <v>50</v>
      </c>
      <c r="B86" s="131"/>
      <c r="C86" s="12">
        <f>SUM(C87:C89)</f>
        <v>0</v>
      </c>
      <c r="D86" s="32"/>
    </row>
    <row r="87" spans="1:4" s="30" customFormat="1" ht="25.5" x14ac:dyDescent="0.25">
      <c r="A87" s="87" t="s">
        <v>2</v>
      </c>
      <c r="B87" s="125"/>
      <c r="C87" s="13"/>
      <c r="D87" s="32"/>
    </row>
    <row r="88" spans="1:4" s="30" customFormat="1" x14ac:dyDescent="0.25">
      <c r="A88" s="87" t="s">
        <v>14</v>
      </c>
      <c r="B88" s="125"/>
      <c r="C88" s="14"/>
      <c r="D88" s="32"/>
    </row>
    <row r="89" spans="1:4" s="30" customFormat="1" ht="25.5" x14ac:dyDescent="0.25">
      <c r="A89" s="87" t="s">
        <v>16</v>
      </c>
      <c r="B89" s="125"/>
      <c r="C89" s="14"/>
      <c r="D89" s="32"/>
    </row>
    <row r="90" spans="1:4" s="30" customFormat="1" ht="15.75" thickBot="1" x14ac:dyDescent="0.3">
      <c r="A90" s="89"/>
      <c r="B90" s="34"/>
      <c r="C90" s="18"/>
    </row>
    <row r="91" spans="1:4" s="32" customFormat="1" ht="15.75" thickBot="1" x14ac:dyDescent="0.3">
      <c r="A91" s="92" t="s">
        <v>51</v>
      </c>
      <c r="B91" s="35"/>
      <c r="C91" s="12">
        <f>SUM(C92:C93)</f>
        <v>0</v>
      </c>
    </row>
    <row r="92" spans="1:4" s="32" customFormat="1" ht="25.5" x14ac:dyDescent="0.25">
      <c r="A92" s="90" t="s">
        <v>2</v>
      </c>
      <c r="B92" s="123"/>
      <c r="C92" s="13"/>
    </row>
    <row r="93" spans="1:4" s="32" customFormat="1" x14ac:dyDescent="0.25">
      <c r="A93" s="95" t="s">
        <v>14</v>
      </c>
      <c r="B93" s="123"/>
      <c r="C93" s="14"/>
    </row>
    <row r="94" spans="1:4" s="30" customFormat="1" ht="15.75" thickBot="1" x14ac:dyDescent="0.3">
      <c r="A94" s="93"/>
      <c r="B94" s="124"/>
      <c r="C94" s="18"/>
    </row>
    <row r="95" spans="1:4" s="32" customFormat="1" ht="15.75" thickBot="1" x14ac:dyDescent="0.3">
      <c r="A95" s="88" t="s">
        <v>52</v>
      </c>
      <c r="B95" s="35"/>
      <c r="C95" s="12">
        <f>SUM(C96:C97)</f>
        <v>0</v>
      </c>
    </row>
    <row r="96" spans="1:4" s="32" customFormat="1" ht="25.5" x14ac:dyDescent="0.25">
      <c r="A96" s="81" t="s">
        <v>2</v>
      </c>
      <c r="B96" s="123"/>
      <c r="C96" s="13"/>
    </row>
    <row r="97" spans="1:3" s="32" customFormat="1" x14ac:dyDescent="0.25">
      <c r="A97" s="81" t="s">
        <v>14</v>
      </c>
      <c r="B97" s="123"/>
      <c r="C97" s="13"/>
    </row>
    <row r="98" spans="1:3" s="32" customFormat="1" ht="15.75" thickBot="1" x14ac:dyDescent="0.3">
      <c r="A98" s="76"/>
      <c r="B98" s="123"/>
      <c r="C98" s="16"/>
    </row>
    <row r="99" spans="1:3" s="32" customFormat="1" ht="15.75" thickBot="1" x14ac:dyDescent="0.3">
      <c r="A99" s="88" t="s">
        <v>53</v>
      </c>
      <c r="B99" s="35"/>
      <c r="C99" s="12">
        <f>SUM(C100:C101)</f>
        <v>0</v>
      </c>
    </row>
    <row r="100" spans="1:3" s="32" customFormat="1" ht="25.5" x14ac:dyDescent="0.25">
      <c r="A100" s="81" t="s">
        <v>2</v>
      </c>
      <c r="B100" s="123"/>
      <c r="C100" s="13"/>
    </row>
    <row r="101" spans="1:3" s="32" customFormat="1" x14ac:dyDescent="0.25">
      <c r="A101" s="81" t="s">
        <v>14</v>
      </c>
      <c r="B101" s="123"/>
      <c r="C101" s="13"/>
    </row>
    <row r="102" spans="1:3" s="30" customFormat="1" ht="15.75" thickBot="1" x14ac:dyDescent="0.3">
      <c r="A102" s="96"/>
      <c r="B102" s="139"/>
      <c r="C102" s="15"/>
    </row>
    <row r="103" spans="1:3" s="30" customFormat="1" ht="15.75" thickBot="1" x14ac:dyDescent="0.3">
      <c r="A103" s="92" t="s">
        <v>54</v>
      </c>
      <c r="B103" s="35"/>
      <c r="C103" s="12">
        <f>SUM(C104:C107)</f>
        <v>0</v>
      </c>
    </row>
    <row r="104" spans="1:3" s="30" customFormat="1" ht="25.5" x14ac:dyDescent="0.25">
      <c r="A104" s="90" t="s">
        <v>2</v>
      </c>
      <c r="B104" s="123"/>
      <c r="C104" s="69"/>
    </row>
    <row r="105" spans="1:3" s="30" customFormat="1" x14ac:dyDescent="0.25">
      <c r="A105" s="95" t="s">
        <v>8</v>
      </c>
      <c r="B105" s="36"/>
      <c r="C105" s="69"/>
    </row>
    <row r="106" spans="1:3" s="30" customFormat="1" x14ac:dyDescent="0.25">
      <c r="A106" s="83" t="s">
        <v>17</v>
      </c>
      <c r="B106" s="36"/>
      <c r="C106" s="69"/>
    </row>
    <row r="107" spans="1:3" s="30" customFormat="1" x14ac:dyDescent="0.25">
      <c r="A107" s="94" t="s">
        <v>6</v>
      </c>
      <c r="B107" s="123"/>
      <c r="C107" s="19"/>
    </row>
    <row r="108" spans="1:3" s="30" customFormat="1" ht="15.75" thickBot="1" x14ac:dyDescent="0.3">
      <c r="A108" s="96"/>
      <c r="B108" s="139"/>
      <c r="C108" s="15"/>
    </row>
    <row r="109" spans="1:3" s="30" customFormat="1" ht="15.75" thickBot="1" x14ac:dyDescent="0.3">
      <c r="A109" s="92" t="s">
        <v>55</v>
      </c>
      <c r="B109" s="35"/>
      <c r="C109" s="12">
        <f>SUM(C110:C111)</f>
        <v>0</v>
      </c>
    </row>
    <row r="110" spans="1:3" s="30" customFormat="1" ht="25.5" x14ac:dyDescent="0.25">
      <c r="A110" s="90" t="s">
        <v>2</v>
      </c>
      <c r="B110" s="123"/>
      <c r="C110" s="69"/>
    </row>
    <row r="111" spans="1:3" s="30" customFormat="1" x14ac:dyDescent="0.25">
      <c r="A111" s="95" t="s">
        <v>8</v>
      </c>
      <c r="B111" s="36"/>
      <c r="C111" s="69"/>
    </row>
    <row r="112" spans="1:3" s="30" customFormat="1" x14ac:dyDescent="0.25">
      <c r="A112" s="37"/>
      <c r="B112" s="139"/>
      <c r="C112" s="15"/>
    </row>
    <row r="113" spans="1:3" s="32" customFormat="1" x14ac:dyDescent="0.25">
      <c r="A113" s="35" t="s">
        <v>29</v>
      </c>
      <c r="B113" s="140"/>
      <c r="C113" s="20"/>
    </row>
    <row r="114" spans="1:3" s="32" customFormat="1" ht="25.5" x14ac:dyDescent="0.25">
      <c r="A114" s="38" t="s">
        <v>19</v>
      </c>
      <c r="B114" s="140"/>
      <c r="C114" s="17"/>
    </row>
    <row r="115" spans="1:3" s="32" customFormat="1" ht="15.75" thickBot="1" x14ac:dyDescent="0.3">
      <c r="A115" s="33"/>
      <c r="B115" s="140"/>
      <c r="C115" s="17"/>
    </row>
    <row r="116" spans="1:3" s="32" customFormat="1" ht="15.75" thickBot="1" x14ac:dyDescent="0.3">
      <c r="A116" s="39" t="s">
        <v>20</v>
      </c>
      <c r="B116" s="140"/>
      <c r="C116" s="12">
        <f>8*C117</f>
        <v>0</v>
      </c>
    </row>
    <row r="117" spans="1:3" s="32" customFormat="1" ht="25.5" x14ac:dyDescent="0.25">
      <c r="A117" s="40" t="s">
        <v>56</v>
      </c>
      <c r="B117" s="123"/>
      <c r="C117" s="13"/>
    </row>
    <row r="118" spans="1:3" s="32" customFormat="1" ht="15.75" thickBot="1" x14ac:dyDescent="0.3">
      <c r="A118" s="41"/>
      <c r="B118" s="123"/>
      <c r="C118" s="17"/>
    </row>
    <row r="119" spans="1:3" s="32" customFormat="1" ht="15.75" thickBot="1" x14ac:dyDescent="0.3">
      <c r="A119" s="39" t="s">
        <v>69</v>
      </c>
      <c r="B119" s="123"/>
      <c r="C119" s="12">
        <f>2*C120</f>
        <v>0</v>
      </c>
    </row>
    <row r="120" spans="1:3" s="32" customFormat="1" ht="25.5" x14ac:dyDescent="0.25">
      <c r="A120" s="41" t="s">
        <v>57</v>
      </c>
      <c r="B120" s="123"/>
      <c r="C120" s="13"/>
    </row>
    <row r="121" spans="1:3" s="32" customFormat="1" ht="15.75" thickBot="1" x14ac:dyDescent="0.3">
      <c r="A121" s="41"/>
      <c r="B121" s="123"/>
      <c r="C121" s="17"/>
    </row>
    <row r="122" spans="1:3" s="32" customFormat="1" ht="15.75" customHeight="1" thickBot="1" x14ac:dyDescent="0.3">
      <c r="A122" s="39" t="s">
        <v>21</v>
      </c>
      <c r="B122" s="123"/>
      <c r="C122" s="12">
        <f>8*C123</f>
        <v>0</v>
      </c>
    </row>
    <row r="123" spans="1:3" s="32" customFormat="1" ht="25.5" x14ac:dyDescent="0.25">
      <c r="A123" s="41" t="s">
        <v>58</v>
      </c>
      <c r="B123" s="123"/>
      <c r="C123" s="13"/>
    </row>
    <row r="124" spans="1:3" s="32" customFormat="1" ht="15.75" thickBot="1" x14ac:dyDescent="0.3">
      <c r="A124" s="41"/>
      <c r="B124" s="20"/>
      <c r="C124" s="17"/>
    </row>
    <row r="125" spans="1:3" s="32" customFormat="1" ht="26.25" thickBot="1" x14ac:dyDescent="0.3">
      <c r="A125" s="166" t="s">
        <v>67</v>
      </c>
      <c r="B125" s="123"/>
      <c r="C125" s="12">
        <f>SUM(C126:C127)</f>
        <v>0</v>
      </c>
    </row>
    <row r="126" spans="1:3" s="32" customFormat="1" ht="38.25" x14ac:dyDescent="0.25">
      <c r="A126" s="129" t="s">
        <v>66</v>
      </c>
      <c r="B126" s="123"/>
      <c r="C126" s="13"/>
    </row>
    <row r="127" spans="1:3" s="32" customFormat="1" ht="38.25" x14ac:dyDescent="0.25">
      <c r="A127" s="129" t="s">
        <v>65</v>
      </c>
      <c r="B127" s="123"/>
      <c r="C127" s="13"/>
    </row>
    <row r="128" spans="1:3" s="32" customFormat="1" x14ac:dyDescent="0.25">
      <c r="A128" s="58"/>
      <c r="B128" s="20"/>
      <c r="C128" s="16"/>
    </row>
    <row r="129" spans="1:3" s="32" customFormat="1" ht="39" customHeight="1" x14ac:dyDescent="0.25">
      <c r="A129" s="170" t="s">
        <v>82</v>
      </c>
      <c r="B129" s="170"/>
      <c r="C129" s="170"/>
    </row>
    <row r="130" spans="1:3" s="32" customFormat="1" x14ac:dyDescent="0.25">
      <c r="A130" s="59"/>
      <c r="B130" s="42"/>
      <c r="C130" s="16"/>
    </row>
    <row r="131" spans="1:3" s="32" customFormat="1" x14ac:dyDescent="0.25">
      <c r="A131" s="43" t="s">
        <v>59</v>
      </c>
      <c r="B131" s="44"/>
      <c r="C131" s="16"/>
    </row>
    <row r="132" spans="1:3" s="32" customFormat="1" ht="15.75" thickBot="1" x14ac:dyDescent="0.3">
      <c r="A132" s="58"/>
      <c r="B132" s="45"/>
      <c r="C132" s="16"/>
    </row>
    <row r="133" spans="1:3" s="32" customFormat="1" ht="15.75" thickBot="1" x14ac:dyDescent="0.3">
      <c r="A133" s="60" t="s">
        <v>74</v>
      </c>
      <c r="B133" s="45"/>
      <c r="C133" s="12">
        <f>C99+C95+C91+C86+C79+C75+C71+C67+C63+C59+C55+C51+C47+C41+C35+C31+C27+C23+C19+C13+C9+C103+C109+C116+C119+C122+C125</f>
        <v>0</v>
      </c>
    </row>
    <row r="134" spans="1:3" s="30" customFormat="1" x14ac:dyDescent="0.25">
      <c r="A134" s="61"/>
      <c r="B134" s="46"/>
      <c r="C134" s="18"/>
    </row>
    <row r="135" spans="1:3" s="32" customFormat="1" ht="38.25" x14ac:dyDescent="0.25">
      <c r="A135" s="122" t="s">
        <v>30</v>
      </c>
      <c r="B135" s="168"/>
      <c r="C135" s="169"/>
    </row>
    <row r="136" spans="1:3" s="30" customFormat="1" x14ac:dyDescent="0.25">
      <c r="A136" s="62"/>
    </row>
    <row r="137" spans="1:3" s="30" customFormat="1" x14ac:dyDescent="0.25">
      <c r="A137" s="62"/>
    </row>
    <row r="138" spans="1:3" s="30" customFormat="1" x14ac:dyDescent="0.25">
      <c r="A138" s="62"/>
    </row>
    <row r="139" spans="1:3" s="30" customFormat="1" x14ac:dyDescent="0.25">
      <c r="A139" s="62"/>
    </row>
    <row r="140" spans="1:3" s="30" customFormat="1" x14ac:dyDescent="0.25">
      <c r="A140" s="62"/>
    </row>
    <row r="141" spans="1:3" s="30" customFormat="1" x14ac:dyDescent="0.25">
      <c r="A141" s="62"/>
    </row>
    <row r="142" spans="1:3" s="30" customFormat="1" x14ac:dyDescent="0.25">
      <c r="A142" s="62"/>
    </row>
    <row r="143" spans="1:3" s="30" customFormat="1" x14ac:dyDescent="0.25">
      <c r="A143" s="62"/>
    </row>
    <row r="144" spans="1:3" s="30" customFormat="1" x14ac:dyDescent="0.25">
      <c r="A144" s="62"/>
    </row>
    <row r="145" spans="1:1" s="30" customFormat="1" x14ac:dyDescent="0.25">
      <c r="A145" s="62"/>
    </row>
    <row r="146" spans="1:1" s="30" customFormat="1" x14ac:dyDescent="0.25">
      <c r="A146" s="62"/>
    </row>
    <row r="147" spans="1:1" s="30" customFormat="1" x14ac:dyDescent="0.25">
      <c r="A147" s="62"/>
    </row>
    <row r="148" spans="1:1" s="30" customFormat="1" x14ac:dyDescent="0.25">
      <c r="A148" s="62"/>
    </row>
    <row r="149" spans="1:1" s="30" customFormat="1" x14ac:dyDescent="0.25">
      <c r="A149" s="62"/>
    </row>
    <row r="150" spans="1:1" s="30" customFormat="1" x14ac:dyDescent="0.25">
      <c r="A150" s="62"/>
    </row>
    <row r="151" spans="1:1" s="30" customFormat="1" x14ac:dyDescent="0.25">
      <c r="A151" s="62"/>
    </row>
    <row r="152" spans="1:1" s="30" customFormat="1" x14ac:dyDescent="0.25">
      <c r="A152" s="62"/>
    </row>
    <row r="153" spans="1:1" s="30" customFormat="1" x14ac:dyDescent="0.25">
      <c r="A153" s="62"/>
    </row>
    <row r="154" spans="1:1" s="30" customFormat="1" x14ac:dyDescent="0.25">
      <c r="A154" s="62"/>
    </row>
    <row r="155" spans="1:1" s="30" customFormat="1" x14ac:dyDescent="0.25">
      <c r="A155" s="62"/>
    </row>
    <row r="156" spans="1:1" s="30" customFormat="1" x14ac:dyDescent="0.25">
      <c r="A156" s="62"/>
    </row>
    <row r="157" spans="1:1" s="30" customFormat="1" x14ac:dyDescent="0.25">
      <c r="A157" s="62"/>
    </row>
    <row r="158" spans="1:1" s="30" customFormat="1" x14ac:dyDescent="0.25">
      <c r="A158" s="62"/>
    </row>
    <row r="159" spans="1:1" s="30" customFormat="1" x14ac:dyDescent="0.25">
      <c r="A159" s="62"/>
    </row>
    <row r="160" spans="1:1" s="30" customFormat="1" x14ac:dyDescent="0.25">
      <c r="A160" s="62"/>
    </row>
    <row r="161" spans="1:1" s="30" customFormat="1" x14ac:dyDescent="0.25">
      <c r="A161" s="62"/>
    </row>
    <row r="162" spans="1:1" s="30" customFormat="1" x14ac:dyDescent="0.25">
      <c r="A162" s="62"/>
    </row>
    <row r="163" spans="1:1" s="30" customFormat="1" x14ac:dyDescent="0.25">
      <c r="A163" s="62"/>
    </row>
    <row r="164" spans="1:1" s="30" customFormat="1" x14ac:dyDescent="0.25">
      <c r="A164" s="62"/>
    </row>
    <row r="165" spans="1:1" s="30" customFormat="1" x14ac:dyDescent="0.25">
      <c r="A165" s="62"/>
    </row>
    <row r="166" spans="1:1" s="30" customFormat="1" x14ac:dyDescent="0.25">
      <c r="A166" s="62"/>
    </row>
    <row r="167" spans="1:1" s="30" customFormat="1" x14ac:dyDescent="0.25">
      <c r="A167" s="62"/>
    </row>
    <row r="168" spans="1:1" s="30" customFormat="1" x14ac:dyDescent="0.25">
      <c r="A168" s="62"/>
    </row>
    <row r="169" spans="1:1" s="30" customFormat="1" x14ac:dyDescent="0.25">
      <c r="A169" s="62"/>
    </row>
    <row r="170" spans="1:1" s="30" customFormat="1" x14ac:dyDescent="0.25">
      <c r="A170" s="62"/>
    </row>
    <row r="171" spans="1:1" s="30" customFormat="1" x14ac:dyDescent="0.25">
      <c r="A171" s="62"/>
    </row>
    <row r="172" spans="1:1" s="30" customFormat="1" x14ac:dyDescent="0.25">
      <c r="A172" s="62"/>
    </row>
    <row r="173" spans="1:1" s="30" customFormat="1" x14ac:dyDescent="0.25">
      <c r="A173" s="62"/>
    </row>
    <row r="174" spans="1:1" s="30" customFormat="1" x14ac:dyDescent="0.25">
      <c r="A174" s="62"/>
    </row>
    <row r="175" spans="1:1" s="30" customFormat="1" x14ac:dyDescent="0.25">
      <c r="A175" s="62"/>
    </row>
    <row r="176" spans="1:1" s="30" customFormat="1" x14ac:dyDescent="0.25">
      <c r="A176" s="62"/>
    </row>
    <row r="177" spans="1:1" s="30" customFormat="1" x14ac:dyDescent="0.25">
      <c r="A177" s="62"/>
    </row>
    <row r="178" spans="1:1" s="30" customFormat="1" x14ac:dyDescent="0.25">
      <c r="A178" s="62"/>
    </row>
    <row r="179" spans="1:1" s="30" customFormat="1" x14ac:dyDescent="0.25">
      <c r="A179" s="62"/>
    </row>
    <row r="180" spans="1:1" s="30" customFormat="1" x14ac:dyDescent="0.25">
      <c r="A180" s="62"/>
    </row>
    <row r="181" spans="1:1" s="30" customFormat="1" x14ac:dyDescent="0.25">
      <c r="A181" s="62"/>
    </row>
    <row r="182" spans="1:1" s="30" customFormat="1" x14ac:dyDescent="0.25">
      <c r="A182" s="62"/>
    </row>
    <row r="183" spans="1:1" s="30" customFormat="1" x14ac:dyDescent="0.25">
      <c r="A183" s="62"/>
    </row>
    <row r="184" spans="1:1" s="30" customFormat="1" x14ac:dyDescent="0.25">
      <c r="A184" s="62"/>
    </row>
    <row r="185" spans="1:1" s="30" customFormat="1" x14ac:dyDescent="0.25">
      <c r="A185" s="62"/>
    </row>
    <row r="186" spans="1:1" s="30" customFormat="1" x14ac:dyDescent="0.25">
      <c r="A186" s="62"/>
    </row>
    <row r="187" spans="1:1" s="30" customFormat="1" x14ac:dyDescent="0.25">
      <c r="A187" s="62"/>
    </row>
    <row r="188" spans="1:1" s="30" customFormat="1" x14ac:dyDescent="0.25">
      <c r="A188" s="62"/>
    </row>
    <row r="189" spans="1:1" s="30" customFormat="1" x14ac:dyDescent="0.25">
      <c r="A189" s="62"/>
    </row>
    <row r="190" spans="1:1" s="30" customFormat="1" x14ac:dyDescent="0.25">
      <c r="A190" s="62"/>
    </row>
    <row r="191" spans="1:1" s="30" customFormat="1" x14ac:dyDescent="0.25">
      <c r="A191" s="62"/>
    </row>
    <row r="192" spans="1:1" s="30" customFormat="1" x14ac:dyDescent="0.25">
      <c r="A192" s="62"/>
    </row>
    <row r="193" spans="1:1" s="30" customFormat="1" x14ac:dyDescent="0.25">
      <c r="A193" s="62"/>
    </row>
    <row r="194" spans="1:1" s="30" customFormat="1" x14ac:dyDescent="0.25">
      <c r="A194" s="62"/>
    </row>
    <row r="195" spans="1:1" s="30" customFormat="1" x14ac:dyDescent="0.25">
      <c r="A195" s="62"/>
    </row>
    <row r="196" spans="1:1" s="30" customFormat="1" x14ac:dyDescent="0.25">
      <c r="A196" s="62"/>
    </row>
    <row r="197" spans="1:1" s="30" customFormat="1" x14ac:dyDescent="0.25">
      <c r="A197" s="62"/>
    </row>
    <row r="198" spans="1:1" s="30" customFormat="1" x14ac:dyDescent="0.25">
      <c r="A198" s="62"/>
    </row>
    <row r="199" spans="1:1" s="30" customFormat="1" x14ac:dyDescent="0.25">
      <c r="A199" s="62"/>
    </row>
    <row r="200" spans="1:1" s="30" customFormat="1" x14ac:dyDescent="0.25">
      <c r="A200" s="62"/>
    </row>
    <row r="201" spans="1:1" s="30" customFormat="1" x14ac:dyDescent="0.25">
      <c r="A201" s="62"/>
    </row>
    <row r="202" spans="1:1" s="30" customFormat="1" x14ac:dyDescent="0.25">
      <c r="A202" s="62"/>
    </row>
    <row r="203" spans="1:1" s="30" customFormat="1" x14ac:dyDescent="0.25">
      <c r="A203" s="62"/>
    </row>
    <row r="204" spans="1:1" s="30" customFormat="1" x14ac:dyDescent="0.25">
      <c r="A204" s="62"/>
    </row>
    <row r="205" spans="1:1" s="30" customFormat="1" x14ac:dyDescent="0.25">
      <c r="A205" s="62"/>
    </row>
    <row r="206" spans="1:1" s="30" customFormat="1" x14ac:dyDescent="0.25">
      <c r="A206" s="62"/>
    </row>
    <row r="207" spans="1:1" s="30" customFormat="1" x14ac:dyDescent="0.25">
      <c r="A207" s="62"/>
    </row>
    <row r="208" spans="1:1" s="30" customFormat="1" x14ac:dyDescent="0.25">
      <c r="A208" s="62"/>
    </row>
    <row r="209" spans="1:1" s="30" customFormat="1" x14ac:dyDescent="0.25">
      <c r="A209" s="62"/>
    </row>
    <row r="210" spans="1:1" s="30" customFormat="1" x14ac:dyDescent="0.25">
      <c r="A210" s="62"/>
    </row>
    <row r="211" spans="1:1" s="30" customFormat="1" x14ac:dyDescent="0.25">
      <c r="A211" s="62"/>
    </row>
    <row r="212" spans="1:1" s="30" customFormat="1" x14ac:dyDescent="0.25">
      <c r="A212" s="62"/>
    </row>
    <row r="213" spans="1:1" s="30" customFormat="1" x14ac:dyDescent="0.25">
      <c r="A213" s="62"/>
    </row>
    <row r="214" spans="1:1" s="30" customFormat="1" x14ac:dyDescent="0.25">
      <c r="A214" s="62"/>
    </row>
    <row r="215" spans="1:1" s="30" customFormat="1" x14ac:dyDescent="0.25">
      <c r="A215" s="62"/>
    </row>
    <row r="216" spans="1:1" s="30" customFormat="1" x14ac:dyDescent="0.25">
      <c r="A216" s="62"/>
    </row>
    <row r="217" spans="1:1" s="30" customFormat="1" x14ac:dyDescent="0.25">
      <c r="A217" s="62"/>
    </row>
    <row r="218" spans="1:1" s="30" customFormat="1" x14ac:dyDescent="0.25">
      <c r="A218" s="62"/>
    </row>
    <row r="219" spans="1:1" s="30" customFormat="1" x14ac:dyDescent="0.25">
      <c r="A219" s="62"/>
    </row>
    <row r="220" spans="1:1" s="30" customFormat="1" x14ac:dyDescent="0.25">
      <c r="A220" s="62"/>
    </row>
    <row r="221" spans="1:1" s="30" customFormat="1" x14ac:dyDescent="0.25">
      <c r="A221" s="62"/>
    </row>
    <row r="222" spans="1:1" s="30" customFormat="1" x14ac:dyDescent="0.25">
      <c r="A222" s="62"/>
    </row>
    <row r="223" spans="1:1" s="30" customFormat="1" x14ac:dyDescent="0.25">
      <c r="A223" s="62"/>
    </row>
    <row r="224" spans="1:1" s="30" customFormat="1" x14ac:dyDescent="0.25">
      <c r="A224" s="62"/>
    </row>
    <row r="225" spans="1:1" s="30" customFormat="1" x14ac:dyDescent="0.25">
      <c r="A225" s="62"/>
    </row>
    <row r="226" spans="1:1" s="30" customFormat="1" x14ac:dyDescent="0.25">
      <c r="A226" s="62"/>
    </row>
    <row r="227" spans="1:1" s="30" customFormat="1" x14ac:dyDescent="0.25">
      <c r="A227" s="62"/>
    </row>
  </sheetData>
  <sheetProtection algorithmName="SHA-512" hashValue="fas7PgwyTI8QP5eVRviwEtyD8uKIxab9vSbLSh4FaareAzIic8w140M6jQNexedpJYRu/nNag6KCKz+hgCt07Q==" saltValue="iK8HR59bfB4XCas4xbgRHQ==" spinCount="100000" sheet="1" objects="1" scenarios="1"/>
  <mergeCells count="1">
    <mergeCell ref="A129:C129"/>
  </mergeCells>
  <conditionalFormatting sqref="C116 C119 C122 C13 C9 C19 C95 C91 C86 C79 C75 C71 C67 C63 C59 C55 C51 C47 C41 C35 C31 C27 C23 C99 C133">
    <cfRule type="cellIs" dxfId="51" priority="10" stopIfTrue="1" operator="lessThan">
      <formula>1</formula>
    </cfRule>
  </conditionalFormatting>
  <conditionalFormatting sqref="C103">
    <cfRule type="cellIs" dxfId="50" priority="9" stopIfTrue="1" operator="lessThan">
      <formula>1</formula>
    </cfRule>
  </conditionalFormatting>
  <conditionalFormatting sqref="C109">
    <cfRule type="cellIs" dxfId="49" priority="8" stopIfTrue="1" operator="lessThan">
      <formula>1</formula>
    </cfRule>
  </conditionalFormatting>
  <conditionalFormatting sqref="A1:XFD15 B82:XFD82 B16:XFD16 A83:XFD128 A17:XFD81 A130:XFD134 D129:XFD129 A136:XFD1048576 D135:XFD135">
    <cfRule type="expression" dxfId="48" priority="7">
      <formula>CELL("protect",A1)=0</formula>
    </cfRule>
  </conditionalFormatting>
  <conditionalFormatting sqref="A82">
    <cfRule type="expression" dxfId="47" priority="6">
      <formula>CELL("protect",A82)=0</formula>
    </cfRule>
  </conditionalFormatting>
  <conditionalFormatting sqref="A16">
    <cfRule type="expression" dxfId="46" priority="4">
      <formula>CELL("protect",A16)=0</formula>
    </cfRule>
  </conditionalFormatting>
  <conditionalFormatting sqref="C125">
    <cfRule type="cellIs" dxfId="45" priority="3" stopIfTrue="1" operator="lessThan">
      <formula>1</formula>
    </cfRule>
  </conditionalFormatting>
  <conditionalFormatting sqref="A129:C129">
    <cfRule type="expression" dxfId="44" priority="2">
      <formula>CELL("protect",A129)=0</formula>
    </cfRule>
  </conditionalFormatting>
  <conditionalFormatting sqref="A135:C135">
    <cfRule type="expression" dxfId="43" priority="1">
      <formula>CELL("protect",A135)=0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3" fitToHeight="0" orientation="portrait" blackAndWhite="1" r:id="rId1"/>
  <headerFooter>
    <oddFooter>&amp;L&amp;"Arial,Obyčejné"&amp;10&amp;A&amp;R&amp;"Arial,Obyčejné"&amp;10Strana &amp;P z &amp;N</oddFooter>
  </headerFooter>
  <rowBreaks count="3" manualBreakCount="3">
    <brk id="40" max="2" man="1"/>
    <brk id="85" max="2" man="1"/>
    <brk id="112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36"/>
  <sheetViews>
    <sheetView showZeros="0" view="pageBreakPreview" zoomScale="115" zoomScaleNormal="115" zoomScaleSheetLayoutView="115" workbookViewId="0"/>
  </sheetViews>
  <sheetFormatPr defaultRowHeight="15" x14ac:dyDescent="0.25"/>
  <cols>
    <col min="1" max="1" width="75.7109375" style="63" customWidth="1"/>
    <col min="2" max="2" width="1.7109375" style="29" customWidth="1"/>
    <col min="3" max="3" width="15.7109375" style="29" customWidth="1"/>
    <col min="4" max="16384" width="9.140625" style="29"/>
  </cols>
  <sheetData>
    <row r="1" spans="1:3" s="30" customFormat="1" ht="26.25" x14ac:dyDescent="0.25">
      <c r="A1" s="55" t="s">
        <v>71</v>
      </c>
      <c r="B1" s="142"/>
      <c r="C1" s="1"/>
    </row>
    <row r="2" spans="1:3" s="30" customFormat="1" x14ac:dyDescent="0.25">
      <c r="A2" s="70"/>
      <c r="B2" s="71" t="s">
        <v>31</v>
      </c>
      <c r="C2" s="164" t="str">
        <f>'Příloha č. 1a'!C2</f>
        <v>……………………</v>
      </c>
    </row>
    <row r="3" spans="1:3" s="30" customFormat="1" x14ac:dyDescent="0.25">
      <c r="A3" s="141"/>
      <c r="B3" s="71" t="s">
        <v>33</v>
      </c>
      <c r="C3" s="164" t="str">
        <f>'Příloha č. 1a'!C3</f>
        <v>……………………</v>
      </c>
    </row>
    <row r="4" spans="1:3" s="30" customFormat="1" x14ac:dyDescent="0.25">
      <c r="A4" s="141"/>
      <c r="B4" s="71"/>
      <c r="C4" s="72"/>
    </row>
    <row r="5" spans="1:3" s="30" customFormat="1" ht="38.25" x14ac:dyDescent="0.25">
      <c r="A5" s="2" t="s">
        <v>79</v>
      </c>
      <c r="B5" s="2"/>
      <c r="C5" s="3"/>
    </row>
    <row r="6" spans="1:3" s="30" customFormat="1" x14ac:dyDescent="0.25">
      <c r="A6" s="56"/>
      <c r="B6" s="143"/>
      <c r="C6" s="1"/>
    </row>
    <row r="7" spans="1:3" s="30" customFormat="1" ht="25.5" x14ac:dyDescent="0.25">
      <c r="A7" s="57" t="s">
        <v>0</v>
      </c>
      <c r="B7" s="144"/>
      <c r="C7" s="6" t="s">
        <v>1</v>
      </c>
    </row>
    <row r="8" spans="1:3" s="30" customFormat="1" ht="15.75" thickBot="1" x14ac:dyDescent="0.3">
      <c r="A8" s="73"/>
      <c r="B8" s="117"/>
      <c r="C8" s="7"/>
    </row>
    <row r="9" spans="1:3" s="32" customFormat="1" ht="15.75" thickBot="1" x14ac:dyDescent="0.3">
      <c r="A9" s="97" t="str">
        <f>'Příloha č. 1a'!A9</f>
        <v>SRNOJEDY (Z3 - PTÚ Pardubice, HP TBD ………………….)</v>
      </c>
      <c r="B9" s="121"/>
      <c r="C9" s="12">
        <f>SUM(C10:C11)</f>
        <v>0</v>
      </c>
    </row>
    <row r="10" spans="1:3" s="32" customFormat="1" ht="25.5" x14ac:dyDescent="0.25">
      <c r="A10" s="82" t="s">
        <v>2</v>
      </c>
      <c r="B10" s="41"/>
      <c r="C10" s="9"/>
    </row>
    <row r="11" spans="1:3" s="32" customFormat="1" x14ac:dyDescent="0.25">
      <c r="A11" s="76" t="s">
        <v>3</v>
      </c>
      <c r="B11" s="122"/>
      <c r="C11" s="10"/>
    </row>
    <row r="12" spans="1:3" s="32" customFormat="1" ht="15.75" thickBot="1" x14ac:dyDescent="0.3">
      <c r="A12" s="98"/>
      <c r="B12" s="122"/>
      <c r="C12" s="17"/>
    </row>
    <row r="13" spans="1:3" s="32" customFormat="1" ht="15.75" thickBot="1" x14ac:dyDescent="0.3">
      <c r="A13" s="97" t="str">
        <f>'Příloha č. 1a'!A13</f>
        <v>TÝNEC n.L. (Z3 - PTÚ Pardubice, HP TBD………………….)</v>
      </c>
      <c r="B13" s="121"/>
      <c r="C13" s="12">
        <f>SUM(C14:C15)</f>
        <v>0</v>
      </c>
    </row>
    <row r="14" spans="1:3" s="32" customFormat="1" ht="25.5" x14ac:dyDescent="0.25">
      <c r="A14" s="77" t="s">
        <v>2</v>
      </c>
      <c r="B14" s="41"/>
      <c r="C14" s="13"/>
    </row>
    <row r="15" spans="1:3" s="32" customFormat="1" ht="25.5" x14ac:dyDescent="0.25">
      <c r="A15" s="82" t="s">
        <v>4</v>
      </c>
      <c r="B15" s="122"/>
      <c r="C15" s="14"/>
    </row>
    <row r="16" spans="1:3" s="32" customFormat="1" ht="15.75" thickBot="1" x14ac:dyDescent="0.3">
      <c r="A16" s="78"/>
      <c r="B16" s="122"/>
      <c r="C16" s="17"/>
    </row>
    <row r="17" spans="1:3" s="32" customFormat="1" ht="15.75" thickBot="1" x14ac:dyDescent="0.3">
      <c r="A17" s="97" t="str">
        <f>'Příloha č. 1a'!A19</f>
        <v>VELETOV (Z3 - PTÚ Pardubice, HP TBD ………………….)</v>
      </c>
      <c r="B17" s="121"/>
      <c r="C17" s="12">
        <f>SUM(C18:C21)</f>
        <v>0</v>
      </c>
    </row>
    <row r="18" spans="1:3" s="32" customFormat="1" ht="25.5" x14ac:dyDescent="0.25">
      <c r="A18" s="77" t="s">
        <v>2</v>
      </c>
      <c r="B18" s="41"/>
      <c r="C18" s="13"/>
    </row>
    <row r="19" spans="1:3" s="32" customFormat="1" x14ac:dyDescent="0.25">
      <c r="A19" s="77" t="s">
        <v>23</v>
      </c>
      <c r="B19" s="41"/>
      <c r="C19" s="14"/>
    </row>
    <row r="20" spans="1:3" s="32" customFormat="1" x14ac:dyDescent="0.25">
      <c r="A20" s="76" t="s">
        <v>12</v>
      </c>
      <c r="B20" s="41"/>
      <c r="C20" s="13"/>
    </row>
    <row r="21" spans="1:3" s="32" customFormat="1" x14ac:dyDescent="0.25">
      <c r="A21" s="78" t="s">
        <v>6</v>
      </c>
      <c r="B21" s="122"/>
      <c r="C21" s="14"/>
    </row>
    <row r="22" spans="1:3" s="30" customFormat="1" ht="15.75" thickBot="1" x14ac:dyDescent="0.3">
      <c r="A22" s="79"/>
      <c r="B22" s="145"/>
      <c r="C22" s="15"/>
    </row>
    <row r="23" spans="1:3" s="32" customFormat="1" ht="15.75" thickBot="1" x14ac:dyDescent="0.3">
      <c r="A23" s="97" t="str">
        <f>'Příloha č. 1a'!A23</f>
        <v>KOLÍN (Z3 - PTÚ Pardubice, HP TBD………………….)</v>
      </c>
      <c r="B23" s="126"/>
      <c r="C23" s="12">
        <f>SUM(C24:C25)</f>
        <v>0</v>
      </c>
    </row>
    <row r="24" spans="1:3" s="32" customFormat="1" ht="25.5" x14ac:dyDescent="0.25">
      <c r="A24" s="81" t="s">
        <v>2</v>
      </c>
      <c r="B24" s="127"/>
      <c r="C24" s="14"/>
    </row>
    <row r="25" spans="1:3" s="32" customFormat="1" x14ac:dyDescent="0.25">
      <c r="A25" s="82" t="s">
        <v>8</v>
      </c>
      <c r="B25" s="128"/>
      <c r="C25" s="14"/>
    </row>
    <row r="26" spans="1:3" s="32" customFormat="1" ht="15.75" thickBot="1" x14ac:dyDescent="0.3">
      <c r="A26" s="82"/>
      <c r="B26" s="127"/>
      <c r="C26" s="16"/>
    </row>
    <row r="27" spans="1:3" s="32" customFormat="1" ht="15.75" thickBot="1" x14ac:dyDescent="0.3">
      <c r="A27" s="97" t="str">
        <f>'Příloha č. 1a'!A27</f>
        <v>KLAVARY  (Z3 - PTÚ Pardubice, HP TBD ………………….)</v>
      </c>
      <c r="B27" s="126"/>
      <c r="C27" s="12">
        <f>SUM(C28:C29)</f>
        <v>0</v>
      </c>
    </row>
    <row r="28" spans="1:3" s="32" customFormat="1" ht="25.5" x14ac:dyDescent="0.25">
      <c r="A28" s="81" t="s">
        <v>2</v>
      </c>
      <c r="B28" s="127"/>
      <c r="C28" s="13"/>
    </row>
    <row r="29" spans="1:3" s="32" customFormat="1" x14ac:dyDescent="0.25">
      <c r="A29" s="81" t="s">
        <v>9</v>
      </c>
      <c r="B29" s="129"/>
      <c r="C29" s="14"/>
    </row>
    <row r="30" spans="1:3" s="32" customFormat="1" ht="15.75" thickBot="1" x14ac:dyDescent="0.3">
      <c r="A30" s="83"/>
      <c r="B30" s="130"/>
      <c r="C30" s="17"/>
    </row>
    <row r="31" spans="1:3" s="32" customFormat="1" ht="15.75" thickBot="1" x14ac:dyDescent="0.3">
      <c r="A31" s="97" t="str">
        <f>'Příloha č. 1a'!A31</f>
        <v>VELKÝ OSEK (Z3 - PTÚ Pardubice, HP TBD ………………….)</v>
      </c>
      <c r="B31" s="131"/>
      <c r="C31" s="12">
        <f>SUM(C32:C35)</f>
        <v>0</v>
      </c>
    </row>
    <row r="32" spans="1:3" s="32" customFormat="1" ht="25.5" x14ac:dyDescent="0.25">
      <c r="A32" s="83" t="s">
        <v>2</v>
      </c>
      <c r="B32" s="125"/>
      <c r="C32" s="13"/>
    </row>
    <row r="33" spans="1:3" s="32" customFormat="1" x14ac:dyDescent="0.25">
      <c r="A33" s="83" t="s">
        <v>10</v>
      </c>
      <c r="B33" s="125"/>
      <c r="C33" s="13"/>
    </row>
    <row r="34" spans="1:3" s="32" customFormat="1" x14ac:dyDescent="0.25">
      <c r="A34" s="76" t="s">
        <v>12</v>
      </c>
      <c r="B34" s="125"/>
      <c r="C34" s="13"/>
    </row>
    <row r="35" spans="1:3" s="32" customFormat="1" x14ac:dyDescent="0.25">
      <c r="A35" s="78" t="s">
        <v>6</v>
      </c>
      <c r="B35" s="125"/>
      <c r="C35" s="13"/>
    </row>
    <row r="36" spans="1:3" s="32" customFormat="1" ht="15.75" thickBot="1" x14ac:dyDescent="0.3">
      <c r="A36" s="78"/>
      <c r="B36" s="125"/>
      <c r="C36" s="16"/>
    </row>
    <row r="37" spans="1:3" s="32" customFormat="1" ht="15.75" thickBot="1" x14ac:dyDescent="0.3">
      <c r="A37" s="97" t="str">
        <f>'Příloha č. 1a'!A35</f>
        <v>PODĚBRADY  (Z3 - PTÚ Pardubice, HP TBD ………………….)</v>
      </c>
      <c r="B37" s="126"/>
      <c r="C37" s="12">
        <f>SUM(C38:C39)</f>
        <v>0</v>
      </c>
    </row>
    <row r="38" spans="1:3" s="32" customFormat="1" ht="25.5" x14ac:dyDescent="0.25">
      <c r="A38" s="81" t="s">
        <v>2</v>
      </c>
      <c r="B38" s="127"/>
      <c r="C38" s="13"/>
    </row>
    <row r="39" spans="1:3" s="32" customFormat="1" ht="25.5" x14ac:dyDescent="0.25">
      <c r="A39" s="82" t="s">
        <v>11</v>
      </c>
      <c r="B39" s="129"/>
      <c r="C39" s="14"/>
    </row>
    <row r="40" spans="1:3" s="32" customFormat="1" ht="15.75" thickBot="1" x14ac:dyDescent="0.3">
      <c r="A40" s="78"/>
      <c r="B40" s="125"/>
      <c r="C40" s="16"/>
    </row>
    <row r="41" spans="1:3" s="32" customFormat="1" ht="15.75" thickBot="1" x14ac:dyDescent="0.3">
      <c r="A41" s="97" t="str">
        <f>'Příloha č. 1a'!A41</f>
        <v>NYMBURK  (Z3 - PTÚ Pardubice, HP TBD ………………….)</v>
      </c>
      <c r="B41" s="126"/>
      <c r="C41" s="12">
        <f>SUM(C42:C43)</f>
        <v>0</v>
      </c>
    </row>
    <row r="42" spans="1:3" s="32" customFormat="1" ht="25.5" x14ac:dyDescent="0.25">
      <c r="A42" s="81" t="s">
        <v>2</v>
      </c>
      <c r="B42" s="127"/>
      <c r="C42" s="13"/>
    </row>
    <row r="43" spans="1:3" s="32" customFormat="1" x14ac:dyDescent="0.25">
      <c r="A43" s="82" t="s">
        <v>13</v>
      </c>
      <c r="B43" s="129"/>
      <c r="C43" s="14"/>
    </row>
    <row r="44" spans="1:3" s="32" customFormat="1" ht="15.75" thickBot="1" x14ac:dyDescent="0.3">
      <c r="A44" s="78"/>
      <c r="B44" s="125"/>
      <c r="C44" s="16"/>
    </row>
    <row r="45" spans="1:3" s="32" customFormat="1" ht="15.75" thickBot="1" x14ac:dyDescent="0.3">
      <c r="A45" s="97" t="str">
        <f>'Příloha č. 1a'!A47</f>
        <v>KOSTOMLÁTKY  (Z3 - PTÚ Pardubice, HP TBD………………….)</v>
      </c>
      <c r="B45" s="131"/>
      <c r="C45" s="12">
        <f>SUM(C46:C47)</f>
        <v>0</v>
      </c>
    </row>
    <row r="46" spans="1:3" s="32" customFormat="1" ht="25.5" x14ac:dyDescent="0.25">
      <c r="A46" s="77" t="s">
        <v>2</v>
      </c>
      <c r="B46" s="122"/>
      <c r="C46" s="13"/>
    </row>
    <row r="47" spans="1:3" s="32" customFormat="1" x14ac:dyDescent="0.25">
      <c r="A47" s="78" t="s">
        <v>8</v>
      </c>
      <c r="B47" s="122"/>
      <c r="C47" s="14"/>
    </row>
    <row r="48" spans="1:3" s="32" customFormat="1" ht="15.75" thickBot="1" x14ac:dyDescent="0.3">
      <c r="A48" s="78"/>
      <c r="B48" s="122"/>
      <c r="C48" s="17"/>
    </row>
    <row r="49" spans="1:3" s="32" customFormat="1" ht="15.75" thickBot="1" x14ac:dyDescent="0.3">
      <c r="A49" s="97" t="str">
        <f>'Příloha č. 1a'!A51</f>
        <v>HRADIŠTKO  (Z3 - PTÚ Pardubice, HP TBD………………….)</v>
      </c>
      <c r="B49" s="131"/>
      <c r="C49" s="12">
        <f>SUM(C50:C53)</f>
        <v>0</v>
      </c>
    </row>
    <row r="50" spans="1:3" s="32" customFormat="1" ht="25.5" x14ac:dyDescent="0.25">
      <c r="A50" s="86" t="s">
        <v>2</v>
      </c>
      <c r="B50" s="125"/>
      <c r="C50" s="13"/>
    </row>
    <row r="51" spans="1:3" s="32" customFormat="1" x14ac:dyDescent="0.25">
      <c r="A51" s="86" t="s">
        <v>8</v>
      </c>
      <c r="B51" s="125"/>
      <c r="C51" s="14"/>
    </row>
    <row r="52" spans="1:3" s="32" customFormat="1" x14ac:dyDescent="0.25">
      <c r="A52" s="76" t="s">
        <v>12</v>
      </c>
      <c r="B52" s="125"/>
      <c r="C52" s="13"/>
    </row>
    <row r="53" spans="1:3" s="32" customFormat="1" x14ac:dyDescent="0.25">
      <c r="A53" s="78" t="s">
        <v>6</v>
      </c>
      <c r="B53" s="125"/>
      <c r="C53" s="14"/>
    </row>
    <row r="54" spans="1:3" s="30" customFormat="1" ht="15.75" thickBot="1" x14ac:dyDescent="0.3">
      <c r="A54" s="79"/>
      <c r="B54" s="132"/>
      <c r="C54" s="18"/>
    </row>
    <row r="55" spans="1:3" s="32" customFormat="1" ht="15.75" thickBot="1" x14ac:dyDescent="0.3">
      <c r="A55" s="97" t="str">
        <f>'Příloha č. 1a'!A55</f>
        <v>LYSÁ  NAD LABEM  (Z3 - PTÚ Pardubice, HP TBD………………….)</v>
      </c>
      <c r="B55" s="121"/>
      <c r="C55" s="12">
        <f>SUM(C56:C57)</f>
        <v>0</v>
      </c>
    </row>
    <row r="56" spans="1:3" s="32" customFormat="1" ht="25.5" x14ac:dyDescent="0.25">
      <c r="A56" s="77" t="s">
        <v>2</v>
      </c>
      <c r="B56" s="122"/>
      <c r="C56" s="13"/>
    </row>
    <row r="57" spans="1:3" s="32" customFormat="1" x14ac:dyDescent="0.25">
      <c r="A57" s="83" t="s">
        <v>8</v>
      </c>
      <c r="B57" s="125"/>
      <c r="C57" s="14"/>
    </row>
    <row r="58" spans="1:3" s="32" customFormat="1" ht="15.75" thickBot="1" x14ac:dyDescent="0.3">
      <c r="A58" s="94"/>
      <c r="B58" s="123"/>
      <c r="C58" s="16"/>
    </row>
    <row r="59" spans="1:3" s="32" customFormat="1" ht="15.75" thickBot="1" x14ac:dyDescent="0.3">
      <c r="A59" s="97" t="str">
        <f>'Příloha č. 1a'!A59</f>
        <v>ČELÁKOVICE   (Z3 - PTÚ Pardubice, HP TBD ………………….)</v>
      </c>
      <c r="B59" s="131"/>
      <c r="C59" s="12">
        <f>SUM(C60:C61)</f>
        <v>0</v>
      </c>
    </row>
    <row r="60" spans="1:3" s="32" customFormat="1" ht="25.5" x14ac:dyDescent="0.25">
      <c r="A60" s="90" t="s">
        <v>2</v>
      </c>
      <c r="B60" s="125"/>
      <c r="C60" s="13"/>
    </row>
    <row r="61" spans="1:3" s="32" customFormat="1" x14ac:dyDescent="0.25">
      <c r="A61" s="83" t="s">
        <v>14</v>
      </c>
      <c r="B61" s="125"/>
      <c r="C61" s="14"/>
    </row>
    <row r="62" spans="1:3" s="32" customFormat="1" ht="15.75" thickBot="1" x14ac:dyDescent="0.3">
      <c r="A62" s="83"/>
      <c r="B62" s="125"/>
      <c r="C62" s="17"/>
    </row>
    <row r="63" spans="1:3" s="32" customFormat="1" ht="15.75" thickBot="1" x14ac:dyDescent="0.3">
      <c r="A63" s="97" t="str">
        <f>'Příloha č. 1a'!A63</f>
        <v>BRANDÝS NAD LABEM   (Z3 - PTÚ Pardubice, HP TBD………………….)</v>
      </c>
      <c r="B63" s="131"/>
      <c r="C63" s="12">
        <f>SUM(C64:C67)</f>
        <v>0</v>
      </c>
    </row>
    <row r="64" spans="1:3" s="32" customFormat="1" ht="25.5" x14ac:dyDescent="0.25">
      <c r="A64" s="83" t="s">
        <v>2</v>
      </c>
      <c r="B64" s="125"/>
      <c r="C64" s="13"/>
    </row>
    <row r="65" spans="1:3" s="32" customFormat="1" x14ac:dyDescent="0.25">
      <c r="A65" s="90" t="s">
        <v>13</v>
      </c>
      <c r="B65" s="125"/>
      <c r="C65" s="13"/>
    </row>
    <row r="66" spans="1:3" s="32" customFormat="1" x14ac:dyDescent="0.25">
      <c r="A66" s="90" t="s">
        <v>5</v>
      </c>
      <c r="B66" s="125"/>
      <c r="C66" s="13"/>
    </row>
    <row r="67" spans="1:3" s="32" customFormat="1" x14ac:dyDescent="0.25">
      <c r="A67" s="78" t="s">
        <v>6</v>
      </c>
      <c r="B67" s="125"/>
      <c r="C67" s="14"/>
    </row>
    <row r="68" spans="1:3" s="30" customFormat="1" ht="15.75" thickBot="1" x14ac:dyDescent="0.3">
      <c r="A68" s="91"/>
      <c r="B68" s="132"/>
      <c r="C68" s="18"/>
    </row>
    <row r="69" spans="1:3" s="32" customFormat="1" ht="15.75" thickBot="1" x14ac:dyDescent="0.3">
      <c r="A69" s="97" t="str">
        <f>'Příloha č. 1a'!A67</f>
        <v>KOSTELEC n. LABEM  (Z3 - PTÚ Pardubice, HP TBD………………….)</v>
      </c>
      <c r="B69" s="133"/>
      <c r="C69" s="12">
        <f>SUM(C70:C71)</f>
        <v>0</v>
      </c>
    </row>
    <row r="70" spans="1:3" s="32" customFormat="1" ht="25.5" x14ac:dyDescent="0.25">
      <c r="A70" s="90" t="s">
        <v>2</v>
      </c>
      <c r="B70" s="122"/>
      <c r="C70" s="13"/>
    </row>
    <row r="71" spans="1:3" s="32" customFormat="1" x14ac:dyDescent="0.25">
      <c r="A71" s="90" t="s">
        <v>14</v>
      </c>
      <c r="B71" s="122"/>
      <c r="C71" s="13"/>
    </row>
    <row r="72" spans="1:3" s="32" customFormat="1" ht="15.75" thickBot="1" x14ac:dyDescent="0.3">
      <c r="A72" s="95"/>
      <c r="B72" s="146"/>
      <c r="C72" s="16"/>
    </row>
    <row r="73" spans="1:3" s="32" customFormat="1" ht="15.75" thickBot="1" x14ac:dyDescent="0.3">
      <c r="A73" s="100" t="str">
        <f>'Příloha č. 1a'!A71</f>
        <v>LOBKOVICE  (Z3 - PTÚ Pardubice, HP TBD………………….)</v>
      </c>
      <c r="B73" s="133"/>
      <c r="C73" s="12">
        <f>SUM(C74:C75)</f>
        <v>0</v>
      </c>
    </row>
    <row r="74" spans="1:3" s="32" customFormat="1" ht="25.5" x14ac:dyDescent="0.25">
      <c r="A74" s="90" t="s">
        <v>2</v>
      </c>
      <c r="B74" s="135"/>
      <c r="C74" s="13"/>
    </row>
    <row r="75" spans="1:3" s="32" customFormat="1" x14ac:dyDescent="0.25">
      <c r="A75" s="94" t="s">
        <v>8</v>
      </c>
      <c r="B75" s="123"/>
      <c r="C75" s="14"/>
    </row>
    <row r="76" spans="1:3" s="32" customFormat="1" ht="15.75" thickBot="1" x14ac:dyDescent="0.3">
      <c r="A76" s="83"/>
      <c r="B76" s="123"/>
      <c r="C76" s="17"/>
    </row>
    <row r="77" spans="1:3" s="32" customFormat="1" ht="15.75" thickBot="1" x14ac:dyDescent="0.3">
      <c r="A77" s="100" t="str">
        <f>'Příloha č. 1a'!A75</f>
        <v>OBŘÍSTVÍ (Z3 - PTÚ Roudnice n. L., HP TBD………………….)</v>
      </c>
      <c r="B77" s="136"/>
      <c r="C77" s="12">
        <f>SUM(C78:C79)</f>
        <v>0</v>
      </c>
    </row>
    <row r="78" spans="1:3" s="32" customFormat="1" ht="25.5" x14ac:dyDescent="0.25">
      <c r="A78" s="90" t="s">
        <v>2</v>
      </c>
      <c r="B78" s="123"/>
      <c r="C78" s="13"/>
    </row>
    <row r="79" spans="1:3" s="32" customFormat="1" x14ac:dyDescent="0.25">
      <c r="A79" s="94" t="s">
        <v>14</v>
      </c>
      <c r="B79" s="137"/>
      <c r="C79" s="14"/>
    </row>
    <row r="80" spans="1:3" s="30" customFormat="1" ht="15.75" thickBot="1" x14ac:dyDescent="0.3">
      <c r="A80" s="89"/>
      <c r="B80" s="34"/>
      <c r="C80" s="18"/>
    </row>
    <row r="81" spans="1:3" s="32" customFormat="1" ht="15.75" thickBot="1" x14ac:dyDescent="0.3">
      <c r="A81" s="100" t="str">
        <f>'Příloha č. 1a'!A79</f>
        <v>DOLNÍ BEŘKOVICE  (Z3 - PTÚ Roudnice n. L., HP TBD………………….)</v>
      </c>
      <c r="B81" s="35"/>
      <c r="C81" s="12">
        <f>SUM(C82:C83)</f>
        <v>0</v>
      </c>
    </row>
    <row r="82" spans="1:3" s="32" customFormat="1" ht="25.5" x14ac:dyDescent="0.25">
      <c r="A82" s="90" t="s">
        <v>2</v>
      </c>
      <c r="B82" s="123"/>
      <c r="C82" s="13"/>
    </row>
    <row r="83" spans="1:3" s="32" customFormat="1" x14ac:dyDescent="0.25">
      <c r="A83" s="95" t="s">
        <v>14</v>
      </c>
      <c r="B83" s="36"/>
      <c r="C83" s="13"/>
    </row>
    <row r="84" spans="1:3" s="32" customFormat="1" ht="15.75" thickBot="1" x14ac:dyDescent="0.3">
      <c r="A84" s="83"/>
      <c r="B84" s="123"/>
      <c r="C84" s="17"/>
    </row>
    <row r="85" spans="1:3" s="32" customFormat="1" ht="15.75" thickBot="1" x14ac:dyDescent="0.3">
      <c r="A85" s="100" t="str">
        <f>'Příloha č. 1a'!A86</f>
        <v>ŠTĚTÍ (Z3 - PTÚ Roudnice n. L., HP TBD………………….)</v>
      </c>
      <c r="B85" s="131"/>
      <c r="C85" s="12">
        <f>SUM(C86:C89)</f>
        <v>0</v>
      </c>
    </row>
    <row r="86" spans="1:3" s="32" customFormat="1" ht="25.5" x14ac:dyDescent="0.25">
      <c r="A86" s="87" t="s">
        <v>2</v>
      </c>
      <c r="B86" s="125"/>
      <c r="C86" s="13"/>
    </row>
    <row r="87" spans="1:3" s="32" customFormat="1" x14ac:dyDescent="0.25">
      <c r="A87" s="87" t="s">
        <v>14</v>
      </c>
      <c r="B87" s="125"/>
      <c r="C87" s="14"/>
    </row>
    <row r="88" spans="1:3" s="32" customFormat="1" x14ac:dyDescent="0.25">
      <c r="A88" s="87" t="s">
        <v>17</v>
      </c>
      <c r="B88" s="125"/>
      <c r="C88" s="14"/>
    </row>
    <row r="89" spans="1:3" s="32" customFormat="1" x14ac:dyDescent="0.25">
      <c r="A89" s="78" t="s">
        <v>6</v>
      </c>
      <c r="B89" s="125"/>
      <c r="C89" s="14"/>
    </row>
    <row r="90" spans="1:3" s="32" customFormat="1" ht="15.75" thickBot="1" x14ac:dyDescent="0.3">
      <c r="A90" s="94"/>
      <c r="B90" s="36"/>
      <c r="C90" s="16"/>
    </row>
    <row r="91" spans="1:3" s="32" customFormat="1" ht="15.75" thickBot="1" x14ac:dyDescent="0.3">
      <c r="A91" s="100" t="str">
        <f>'Příloha č. 1a'!A91</f>
        <v>ROUDNICE NAD LABEM  (Z3 - PTÚ Roudnice n. L., HP TBD………………….)</v>
      </c>
      <c r="B91" s="35"/>
      <c r="C91" s="12">
        <f>SUM(C92:C94)</f>
        <v>0</v>
      </c>
    </row>
    <row r="92" spans="1:3" s="32" customFormat="1" ht="25.5" x14ac:dyDescent="0.25">
      <c r="A92" s="90" t="s">
        <v>2</v>
      </c>
      <c r="B92" s="123"/>
      <c r="C92" s="13"/>
    </row>
    <row r="93" spans="1:3" s="32" customFormat="1" x14ac:dyDescent="0.25">
      <c r="A93" s="90" t="s">
        <v>14</v>
      </c>
      <c r="B93" s="123"/>
      <c r="C93" s="14"/>
    </row>
    <row r="94" spans="1:3" s="32" customFormat="1" x14ac:dyDescent="0.25">
      <c r="A94" s="81" t="s">
        <v>62</v>
      </c>
      <c r="B94" s="138"/>
      <c r="C94" s="19"/>
    </row>
    <row r="95" spans="1:3" s="30" customFormat="1" ht="15.75" thickBot="1" x14ac:dyDescent="0.3">
      <c r="A95" s="93"/>
      <c r="B95" s="124"/>
      <c r="C95" s="18"/>
    </row>
    <row r="96" spans="1:3" s="30" customFormat="1" ht="15.75" thickBot="1" x14ac:dyDescent="0.3">
      <c r="A96" s="100" t="str">
        <f>'Příloha č. 1a'!A95</f>
        <v>ČESKÉ  KOPISTY (Z3 - PTÚ Roudnice n. L., HP TBD………………….)</v>
      </c>
      <c r="B96" s="35"/>
      <c r="C96" s="12">
        <f>SUM(C97:C98)</f>
        <v>0</v>
      </c>
    </row>
    <row r="97" spans="1:3" s="30" customFormat="1" ht="25.5" x14ac:dyDescent="0.25">
      <c r="A97" s="81" t="s">
        <v>2</v>
      </c>
      <c r="B97" s="123"/>
      <c r="C97" s="13"/>
    </row>
    <row r="98" spans="1:3" s="30" customFormat="1" x14ac:dyDescent="0.25">
      <c r="A98" s="81" t="s">
        <v>14</v>
      </c>
      <c r="B98" s="123"/>
      <c r="C98" s="13"/>
    </row>
    <row r="99" spans="1:3" s="30" customFormat="1" ht="15.75" thickBot="1" x14ac:dyDescent="0.3">
      <c r="A99" s="76"/>
      <c r="B99" s="123"/>
      <c r="C99" s="16"/>
    </row>
    <row r="100" spans="1:3" s="30" customFormat="1" ht="15.75" thickBot="1" x14ac:dyDescent="0.3">
      <c r="A100" s="100" t="str">
        <f>'Příloha č. 1a'!A99</f>
        <v>LOVOSICE (Z3 - PTÚ Roudnice n. L., HP TBD………………….)</v>
      </c>
      <c r="B100" s="35"/>
      <c r="C100" s="12">
        <f>SUM(C101:C102)</f>
        <v>0</v>
      </c>
    </row>
    <row r="101" spans="1:3" s="30" customFormat="1" ht="25.5" x14ac:dyDescent="0.25">
      <c r="A101" s="81" t="s">
        <v>2</v>
      </c>
      <c r="B101" s="123"/>
      <c r="C101" s="13"/>
    </row>
    <row r="102" spans="1:3" s="30" customFormat="1" x14ac:dyDescent="0.25">
      <c r="A102" s="81" t="s">
        <v>14</v>
      </c>
      <c r="B102" s="123"/>
      <c r="C102" s="13"/>
    </row>
    <row r="103" spans="1:3" s="30" customFormat="1" ht="15.75" thickBot="1" x14ac:dyDescent="0.3">
      <c r="A103" s="96"/>
      <c r="B103" s="139"/>
      <c r="C103" s="15"/>
    </row>
    <row r="104" spans="1:3" s="30" customFormat="1" ht="15.75" thickBot="1" x14ac:dyDescent="0.3">
      <c r="A104" s="100" t="str">
        <f>'Příloha č. 1a'!A103</f>
        <v>MLÝNICE  (Z1 - PTÚ Jablonec n. N., HP TBD………………….)</v>
      </c>
      <c r="B104" s="35"/>
      <c r="C104" s="12">
        <f>SUM(C105:C107)</f>
        <v>0</v>
      </c>
    </row>
    <row r="105" spans="1:3" s="30" customFormat="1" ht="25.5" x14ac:dyDescent="0.25">
      <c r="A105" s="90" t="s">
        <v>2</v>
      </c>
      <c r="B105" s="123"/>
      <c r="C105" s="69"/>
    </row>
    <row r="106" spans="1:3" s="30" customFormat="1" x14ac:dyDescent="0.25">
      <c r="A106" s="95" t="s">
        <v>8</v>
      </c>
      <c r="B106" s="36"/>
      <c r="C106" s="69"/>
    </row>
    <row r="107" spans="1:3" s="30" customFormat="1" x14ac:dyDescent="0.25">
      <c r="A107" s="83" t="s">
        <v>24</v>
      </c>
      <c r="B107" s="36"/>
      <c r="C107" s="69"/>
    </row>
    <row r="108" spans="1:3" s="30" customFormat="1" ht="15.75" thickBot="1" x14ac:dyDescent="0.3">
      <c r="A108" s="96"/>
      <c r="B108" s="139"/>
      <c r="C108" s="15"/>
    </row>
    <row r="109" spans="1:3" s="30" customFormat="1" ht="15.75" thickBot="1" x14ac:dyDescent="0.3">
      <c r="A109" s="100" t="str">
        <f>'Příloha č. 1a'!A109</f>
        <v>FOJTKA  (Z1 - PTÚ Jablonec n. N., HP TBD………………….)</v>
      </c>
      <c r="B109" s="35"/>
      <c r="C109" s="12">
        <f>SUM(C110:C112)</f>
        <v>0</v>
      </c>
    </row>
    <row r="110" spans="1:3" s="30" customFormat="1" ht="25.5" x14ac:dyDescent="0.25">
      <c r="A110" s="90" t="s">
        <v>2</v>
      </c>
      <c r="B110" s="123"/>
      <c r="C110" s="69"/>
    </row>
    <row r="111" spans="1:3" s="30" customFormat="1" x14ac:dyDescent="0.25">
      <c r="A111" s="95" t="s">
        <v>8</v>
      </c>
      <c r="B111" s="36"/>
      <c r="C111" s="69"/>
    </row>
    <row r="112" spans="1:3" s="30" customFormat="1" x14ac:dyDescent="0.25">
      <c r="A112" s="83" t="s">
        <v>24</v>
      </c>
      <c r="B112" s="36"/>
      <c r="C112" s="69"/>
    </row>
    <row r="113" spans="1:3" s="30" customFormat="1" x14ac:dyDescent="0.25">
      <c r="A113" s="96"/>
      <c r="B113" s="139"/>
      <c r="C113" s="15"/>
    </row>
    <row r="114" spans="1:3" s="32" customFormat="1" x14ac:dyDescent="0.25">
      <c r="A114" s="99" t="s">
        <v>18</v>
      </c>
      <c r="B114" s="140"/>
      <c r="C114" s="20"/>
    </row>
    <row r="115" spans="1:3" s="32" customFormat="1" ht="25.5" x14ac:dyDescent="0.25">
      <c r="A115" s="78" t="s">
        <v>19</v>
      </c>
      <c r="B115" s="140"/>
      <c r="C115" s="17"/>
    </row>
    <row r="116" spans="1:3" s="30" customFormat="1" ht="15.75" thickBot="1" x14ac:dyDescent="0.3">
      <c r="A116" s="96"/>
      <c r="B116" s="139"/>
      <c r="C116" s="15"/>
    </row>
    <row r="117" spans="1:3" s="30" customFormat="1" ht="15.75" thickBot="1" x14ac:dyDescent="0.3">
      <c r="A117" s="39" t="s">
        <v>20</v>
      </c>
      <c r="B117" s="140"/>
      <c r="C117" s="12">
        <f>8*C118</f>
        <v>0</v>
      </c>
    </row>
    <row r="118" spans="1:3" s="30" customFormat="1" ht="25.5" x14ac:dyDescent="0.25">
      <c r="A118" s="40" t="s">
        <v>56</v>
      </c>
      <c r="B118" s="123"/>
      <c r="C118" s="13"/>
    </row>
    <row r="119" spans="1:3" s="30" customFormat="1" ht="15.75" thickBot="1" x14ac:dyDescent="0.3">
      <c r="A119" s="41"/>
      <c r="B119" s="123"/>
      <c r="C119" s="17"/>
    </row>
    <row r="120" spans="1:3" s="30" customFormat="1" ht="15.75" thickBot="1" x14ac:dyDescent="0.3">
      <c r="A120" s="39" t="s">
        <v>69</v>
      </c>
      <c r="B120" s="123"/>
      <c r="C120" s="12">
        <f>2*C121</f>
        <v>0</v>
      </c>
    </row>
    <row r="121" spans="1:3" s="30" customFormat="1" ht="25.5" x14ac:dyDescent="0.25">
      <c r="A121" s="41" t="s">
        <v>57</v>
      </c>
      <c r="B121" s="123"/>
      <c r="C121" s="13"/>
    </row>
    <row r="122" spans="1:3" s="30" customFormat="1" ht="15.75" thickBot="1" x14ac:dyDescent="0.3">
      <c r="A122" s="41"/>
      <c r="B122" s="123"/>
      <c r="C122" s="17"/>
    </row>
    <row r="123" spans="1:3" s="30" customFormat="1" ht="15.75" thickBot="1" x14ac:dyDescent="0.3">
      <c r="A123" s="39" t="s">
        <v>21</v>
      </c>
      <c r="B123" s="123"/>
      <c r="C123" s="12">
        <f>8*C124</f>
        <v>0</v>
      </c>
    </row>
    <row r="124" spans="1:3" s="30" customFormat="1" ht="25.5" x14ac:dyDescent="0.25">
      <c r="A124" s="41" t="s">
        <v>58</v>
      </c>
      <c r="B124" s="123"/>
      <c r="C124" s="13"/>
    </row>
    <row r="125" spans="1:3" s="30" customFormat="1" ht="15.75" thickBot="1" x14ac:dyDescent="0.3">
      <c r="A125" s="41"/>
      <c r="B125" s="123"/>
      <c r="C125" s="17"/>
    </row>
    <row r="126" spans="1:3" s="30" customFormat="1" ht="26.25" thickBot="1" x14ac:dyDescent="0.3">
      <c r="A126" s="166" t="s">
        <v>67</v>
      </c>
      <c r="B126" s="123"/>
      <c r="C126" s="12">
        <f>SUM(C127:C128)</f>
        <v>0</v>
      </c>
    </row>
    <row r="127" spans="1:3" s="30" customFormat="1" ht="38.25" x14ac:dyDescent="0.25">
      <c r="A127" s="129" t="s">
        <v>66</v>
      </c>
      <c r="B127" s="123"/>
      <c r="C127" s="13"/>
    </row>
    <row r="128" spans="1:3" s="30" customFormat="1" ht="38.25" x14ac:dyDescent="0.25">
      <c r="A128" s="129" t="s">
        <v>65</v>
      </c>
      <c r="B128" s="123"/>
      <c r="C128" s="13"/>
    </row>
    <row r="129" spans="1:3" s="30" customFormat="1" x14ac:dyDescent="0.25">
      <c r="A129" s="64"/>
      <c r="B129" s="31"/>
      <c r="C129" s="18"/>
    </row>
    <row r="130" spans="1:3" s="30" customFormat="1" ht="43.5" customHeight="1" x14ac:dyDescent="0.25">
      <c r="A130" s="170" t="s">
        <v>82</v>
      </c>
      <c r="B130" s="170"/>
      <c r="C130" s="170"/>
    </row>
    <row r="131" spans="1:3" s="30" customFormat="1" x14ac:dyDescent="0.25">
      <c r="A131" s="59"/>
      <c r="B131" s="42"/>
      <c r="C131" s="16"/>
    </row>
    <row r="132" spans="1:3" s="30" customFormat="1" x14ac:dyDescent="0.25">
      <c r="A132" s="43" t="s">
        <v>22</v>
      </c>
      <c r="B132" s="44"/>
      <c r="C132" s="16"/>
    </row>
    <row r="133" spans="1:3" ht="15.75" thickBot="1" x14ac:dyDescent="0.3">
      <c r="A133" s="65"/>
      <c r="B133" s="53"/>
      <c r="C133" s="21"/>
    </row>
    <row r="134" spans="1:3" ht="15.75" thickBot="1" x14ac:dyDescent="0.3">
      <c r="A134" s="66" t="s">
        <v>75</v>
      </c>
      <c r="B134" s="53"/>
      <c r="C134" s="8">
        <f>C100+C96+C91+C85+C81+C77+C73+C69+C63+C59+C55+C49+C45+C41+C37+C31+C27+C23+C17+C13+C9++C104+C109+C117+C120+C123+C126</f>
        <v>0</v>
      </c>
    </row>
    <row r="135" spans="1:3" x14ac:dyDescent="0.25">
      <c r="A135" s="67"/>
      <c r="B135" s="54"/>
      <c r="C135" s="21"/>
    </row>
    <row r="136" spans="1:3" ht="38.25" x14ac:dyDescent="0.25">
      <c r="A136" s="122" t="s">
        <v>30</v>
      </c>
      <c r="B136" s="168"/>
      <c r="C136" s="169"/>
    </row>
  </sheetData>
  <sheetProtection algorithmName="SHA-512" hashValue="mEtHa06Cz4Nf+M93grsiSZEk18U66OSm/iA6SBlHaLvQcYZZExVcZsAnob485QP9uvONXbbo+ETHIQARB3+iaw==" saltValue="nzint84z8M82V7MxVafJqA==" spinCount="100000" sheet="1" objects="1" scenarios="1"/>
  <mergeCells count="1">
    <mergeCell ref="A130:C130"/>
  </mergeCells>
  <conditionalFormatting sqref="C13 C9 C23 C17 C37 C31 C27 C41 C69 C63 C59 C55 C49 C45 C81 C77 C73 C96 C91 C85 C100 C134">
    <cfRule type="cellIs" dxfId="42" priority="15" stopIfTrue="1" operator="lessThan">
      <formula>1</formula>
    </cfRule>
  </conditionalFormatting>
  <conditionalFormatting sqref="C117 C123">
    <cfRule type="cellIs" dxfId="41" priority="14" stopIfTrue="1" operator="lessThan">
      <formula>1</formula>
    </cfRule>
  </conditionalFormatting>
  <conditionalFormatting sqref="C104">
    <cfRule type="cellIs" dxfId="40" priority="13" stopIfTrue="1" operator="lessThan">
      <formula>1</formula>
    </cfRule>
  </conditionalFormatting>
  <conditionalFormatting sqref="C109">
    <cfRule type="cellIs" dxfId="39" priority="12" stopIfTrue="1" operator="lessThan">
      <formula>1</formula>
    </cfRule>
  </conditionalFormatting>
  <conditionalFormatting sqref="A1:XFD19 A21:XFD33 B20:XFD20 A35:XFD51 B34:XFD34 B52:XFD52 A53:XFD119 D126:XFD128 A129:XFD129 A121:XFD125 D120:XFD120 A131:XFD135 D130:XFD130 A137:XFD1048576 D136:XFD136">
    <cfRule type="expression" dxfId="38" priority="11">
      <formula>CELL("protect",A1)=0</formula>
    </cfRule>
  </conditionalFormatting>
  <conditionalFormatting sqref="A20">
    <cfRule type="expression" dxfId="37" priority="10">
      <formula>CELL("protect",A20)=0</formula>
    </cfRule>
  </conditionalFormatting>
  <conditionalFormatting sqref="A34">
    <cfRule type="expression" dxfId="36" priority="9">
      <formula>CELL("protect",A34)=0</formula>
    </cfRule>
  </conditionalFormatting>
  <conditionalFormatting sqref="A52">
    <cfRule type="expression" dxfId="35" priority="8">
      <formula>CELL("protect",A52)=0</formula>
    </cfRule>
  </conditionalFormatting>
  <conditionalFormatting sqref="C126">
    <cfRule type="cellIs" dxfId="34" priority="5" stopIfTrue="1" operator="lessThan">
      <formula>1</formula>
    </cfRule>
  </conditionalFormatting>
  <conditionalFormatting sqref="A126:C128">
    <cfRule type="expression" dxfId="33" priority="6">
      <formula>CELL("protect",A126)=0</formula>
    </cfRule>
  </conditionalFormatting>
  <conditionalFormatting sqref="C120">
    <cfRule type="cellIs" dxfId="32" priority="4" stopIfTrue="1" operator="lessThan">
      <formula>1</formula>
    </cfRule>
  </conditionalFormatting>
  <conditionalFormatting sqref="A120:C120">
    <cfRule type="expression" dxfId="31" priority="3">
      <formula>CELL("protect",A120)=0</formula>
    </cfRule>
  </conditionalFormatting>
  <conditionalFormatting sqref="A130:C130">
    <cfRule type="expression" dxfId="30" priority="2">
      <formula>CELL("protect",A130)=0</formula>
    </cfRule>
  </conditionalFormatting>
  <conditionalFormatting sqref="A136:C136">
    <cfRule type="expression" dxfId="29" priority="1">
      <formula>CELL("protect",A136)=0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3" fitToHeight="0" orientation="portrait" blackAndWhite="1" r:id="rId1"/>
  <headerFooter>
    <oddFooter>&amp;L&amp;"Arial,Obyčejné"&amp;10&amp;A&amp;R&amp;"Arial,Obyčejné"&amp;10Strana &amp;P z &amp;N</oddFooter>
  </headerFooter>
  <rowBreaks count="3" manualBreakCount="3">
    <brk id="40" max="16383" man="1"/>
    <brk id="84" max="16383" man="1"/>
    <brk id="11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42"/>
  <sheetViews>
    <sheetView showZeros="0" view="pageBreakPreview" zoomScale="115" zoomScaleNormal="100" zoomScaleSheetLayoutView="115" workbookViewId="0"/>
  </sheetViews>
  <sheetFormatPr defaultRowHeight="15" x14ac:dyDescent="0.25"/>
  <cols>
    <col min="1" max="1" width="75.7109375" style="63" customWidth="1"/>
    <col min="2" max="2" width="1.7109375" style="29" customWidth="1"/>
    <col min="3" max="3" width="15.7109375" style="29" customWidth="1"/>
    <col min="4" max="16384" width="9.140625" style="29"/>
  </cols>
  <sheetData>
    <row r="1" spans="1:3" ht="26.25" x14ac:dyDescent="0.25">
      <c r="A1" s="55" t="s">
        <v>72</v>
      </c>
      <c r="B1" s="28"/>
      <c r="C1" s="1"/>
    </row>
    <row r="2" spans="1:3" x14ac:dyDescent="0.25">
      <c r="A2" s="70"/>
      <c r="B2" s="71" t="s">
        <v>31</v>
      </c>
      <c r="C2" s="164" t="str">
        <f>'Příloha č. 1a'!C2</f>
        <v>……………………</v>
      </c>
    </row>
    <row r="3" spans="1:3" x14ac:dyDescent="0.25">
      <c r="A3" s="141"/>
      <c r="B3" s="71" t="s">
        <v>33</v>
      </c>
      <c r="C3" s="164" t="str">
        <f>'Příloha č. 1a'!C3</f>
        <v>……………………</v>
      </c>
    </row>
    <row r="4" spans="1:3" x14ac:dyDescent="0.25">
      <c r="A4" s="141"/>
      <c r="B4" s="71"/>
      <c r="C4" s="72"/>
    </row>
    <row r="5" spans="1:3" ht="38.25" x14ac:dyDescent="0.25">
      <c r="A5" s="2" t="s">
        <v>80</v>
      </c>
      <c r="B5" s="2"/>
      <c r="C5" s="3"/>
    </row>
    <row r="6" spans="1:3" x14ac:dyDescent="0.25">
      <c r="A6" s="56"/>
      <c r="B6" s="143"/>
      <c r="C6" s="1"/>
    </row>
    <row r="7" spans="1:3" ht="25.5" x14ac:dyDescent="0.25">
      <c r="A7" s="57" t="s">
        <v>0</v>
      </c>
      <c r="B7" s="144"/>
      <c r="C7" s="6" t="s">
        <v>1</v>
      </c>
    </row>
    <row r="8" spans="1:3" ht="15.75" thickBot="1" x14ac:dyDescent="0.3">
      <c r="A8" s="73"/>
      <c r="B8" s="117"/>
      <c r="C8" s="7"/>
    </row>
    <row r="9" spans="1:3" ht="15.75" thickBot="1" x14ac:dyDescent="0.3">
      <c r="A9" s="97" t="str">
        <f>'Příloha č. 1a'!A9</f>
        <v>SRNOJEDY (Z3 - PTÚ Pardubice, HP TBD ………………….)</v>
      </c>
      <c r="B9" s="118"/>
      <c r="C9" s="8">
        <f>SUM(C10:C13)</f>
        <v>0</v>
      </c>
    </row>
    <row r="10" spans="1:3" ht="25.5" x14ac:dyDescent="0.25">
      <c r="A10" s="75" t="s">
        <v>2</v>
      </c>
      <c r="B10" s="119"/>
      <c r="C10" s="9"/>
    </row>
    <row r="11" spans="1:3" x14ac:dyDescent="0.25">
      <c r="A11" s="75" t="s">
        <v>3</v>
      </c>
      <c r="B11" s="119"/>
      <c r="C11" s="10"/>
    </row>
    <row r="12" spans="1:3" x14ac:dyDescent="0.25">
      <c r="A12" s="90" t="s">
        <v>5</v>
      </c>
      <c r="B12" s="119"/>
      <c r="C12" s="9"/>
    </row>
    <row r="13" spans="1:3" x14ac:dyDescent="0.25">
      <c r="A13" s="76" t="s">
        <v>6</v>
      </c>
      <c r="B13" s="120"/>
      <c r="C13" s="10"/>
    </row>
    <row r="14" spans="1:3" ht="15.75" thickBot="1" x14ac:dyDescent="0.3">
      <c r="A14" s="76"/>
      <c r="B14" s="120"/>
      <c r="C14" s="11"/>
    </row>
    <row r="15" spans="1:3" s="32" customFormat="1" ht="15.75" thickBot="1" x14ac:dyDescent="0.3">
      <c r="A15" s="97" t="str">
        <f>'Příloha č. 1a'!A13</f>
        <v>TÝNEC n.L. (Z3 - PTÚ Pardubice, HP TBD………………….)</v>
      </c>
      <c r="B15" s="121"/>
      <c r="C15" s="12">
        <f>SUM(C16:C17)</f>
        <v>0</v>
      </c>
    </row>
    <row r="16" spans="1:3" s="32" customFormat="1" ht="25.5" x14ac:dyDescent="0.25">
      <c r="A16" s="77" t="s">
        <v>2</v>
      </c>
      <c r="B16" s="41"/>
      <c r="C16" s="13"/>
    </row>
    <row r="17" spans="1:3" s="32" customFormat="1" ht="25.5" x14ac:dyDescent="0.25">
      <c r="A17" s="78" t="s">
        <v>4</v>
      </c>
      <c r="B17" s="122"/>
      <c r="C17" s="14"/>
    </row>
    <row r="18" spans="1:3" s="30" customFormat="1" ht="15.75" thickBot="1" x14ac:dyDescent="0.3">
      <c r="A18" s="79"/>
      <c r="B18" s="124"/>
      <c r="C18" s="15"/>
    </row>
    <row r="19" spans="1:3" s="32" customFormat="1" ht="15.75" thickBot="1" x14ac:dyDescent="0.3">
      <c r="A19" s="97" t="str">
        <f>'Příloha č. 1a'!A19</f>
        <v>VELETOV (Z3 - PTÚ Pardubice, HP TBD ………………….)</v>
      </c>
      <c r="B19" s="121"/>
      <c r="C19" s="12">
        <f>SUM(C20:C21)</f>
        <v>0</v>
      </c>
    </row>
    <row r="20" spans="1:3" s="32" customFormat="1" ht="25.5" x14ac:dyDescent="0.25">
      <c r="A20" s="77" t="s">
        <v>2</v>
      </c>
      <c r="B20" s="41"/>
      <c r="C20" s="13"/>
    </row>
    <row r="21" spans="1:3" s="32" customFormat="1" x14ac:dyDescent="0.25">
      <c r="A21" s="78" t="s">
        <v>7</v>
      </c>
      <c r="B21" s="122"/>
      <c r="C21" s="14"/>
    </row>
    <row r="22" spans="1:3" s="32" customFormat="1" ht="15.75" thickBot="1" x14ac:dyDescent="0.3">
      <c r="A22" s="78"/>
      <c r="B22" s="125"/>
      <c r="C22" s="16"/>
    </row>
    <row r="23" spans="1:3" s="32" customFormat="1" ht="15.75" thickBot="1" x14ac:dyDescent="0.3">
      <c r="A23" s="97" t="str">
        <f>'Příloha č. 1a'!A23</f>
        <v>KOLÍN (Z3 - PTÚ Pardubice, HP TBD………………….)</v>
      </c>
      <c r="B23" s="126"/>
      <c r="C23" s="12">
        <f>SUM(C24:C25)</f>
        <v>0</v>
      </c>
    </row>
    <row r="24" spans="1:3" s="32" customFormat="1" ht="25.5" x14ac:dyDescent="0.25">
      <c r="A24" s="81" t="s">
        <v>2</v>
      </c>
      <c r="B24" s="127"/>
      <c r="C24" s="14"/>
    </row>
    <row r="25" spans="1:3" s="32" customFormat="1" x14ac:dyDescent="0.25">
      <c r="A25" s="82" t="s">
        <v>8</v>
      </c>
      <c r="B25" s="128"/>
      <c r="C25" s="14"/>
    </row>
    <row r="26" spans="1:3" s="32" customFormat="1" ht="15.75" thickBot="1" x14ac:dyDescent="0.3">
      <c r="A26" s="82"/>
      <c r="B26" s="127"/>
      <c r="C26" s="16"/>
    </row>
    <row r="27" spans="1:3" s="32" customFormat="1" ht="15.75" thickBot="1" x14ac:dyDescent="0.3">
      <c r="A27" s="97" t="str">
        <f>'Příloha č. 1a'!A27</f>
        <v>KLAVARY  (Z3 - PTÚ Pardubice, HP TBD ………………….)</v>
      </c>
      <c r="B27" s="126"/>
      <c r="C27" s="12">
        <f>SUM(C28:C29)</f>
        <v>0</v>
      </c>
    </row>
    <row r="28" spans="1:3" s="32" customFormat="1" ht="25.5" x14ac:dyDescent="0.25">
      <c r="A28" s="81" t="s">
        <v>2</v>
      </c>
      <c r="B28" s="127"/>
      <c r="C28" s="13"/>
    </row>
    <row r="29" spans="1:3" s="32" customFormat="1" x14ac:dyDescent="0.25">
      <c r="A29" s="81" t="s">
        <v>9</v>
      </c>
      <c r="B29" s="129"/>
      <c r="C29" s="14"/>
    </row>
    <row r="30" spans="1:3" s="32" customFormat="1" ht="15.75" thickBot="1" x14ac:dyDescent="0.3">
      <c r="A30" s="83"/>
      <c r="B30" s="130"/>
      <c r="C30" s="17"/>
    </row>
    <row r="31" spans="1:3" s="32" customFormat="1" ht="15.75" thickBot="1" x14ac:dyDescent="0.3">
      <c r="A31" s="97" t="str">
        <f>'Příloha č. 1a'!A31</f>
        <v>VELKÝ OSEK (Z3 - PTÚ Pardubice, HP TBD ………………….)</v>
      </c>
      <c r="B31" s="131"/>
      <c r="C31" s="12">
        <f>SUM(C32:C33)</f>
        <v>0</v>
      </c>
    </row>
    <row r="32" spans="1:3" s="32" customFormat="1" ht="25.5" x14ac:dyDescent="0.25">
      <c r="A32" s="83" t="s">
        <v>2</v>
      </c>
      <c r="B32" s="125"/>
      <c r="C32" s="13"/>
    </row>
    <row r="33" spans="1:3" s="32" customFormat="1" x14ac:dyDescent="0.25">
      <c r="A33" s="83" t="s">
        <v>10</v>
      </c>
      <c r="B33" s="125"/>
      <c r="C33" s="13"/>
    </row>
    <row r="34" spans="1:3" s="32" customFormat="1" ht="15.75" thickBot="1" x14ac:dyDescent="0.3">
      <c r="A34" s="78"/>
      <c r="B34" s="125"/>
      <c r="C34" s="16"/>
    </row>
    <row r="35" spans="1:3" s="32" customFormat="1" ht="15.75" thickBot="1" x14ac:dyDescent="0.3">
      <c r="A35" s="97" t="str">
        <f>'Příloha č. 1a'!A35</f>
        <v>PODĚBRADY  (Z3 - PTÚ Pardubice, HP TBD ………………….)</v>
      </c>
      <c r="B35" s="126"/>
      <c r="C35" s="12">
        <f>SUM(C36:C37)</f>
        <v>0</v>
      </c>
    </row>
    <row r="36" spans="1:3" s="32" customFormat="1" ht="25.5" x14ac:dyDescent="0.25">
      <c r="A36" s="81" t="s">
        <v>2</v>
      </c>
      <c r="B36" s="127"/>
      <c r="C36" s="13"/>
    </row>
    <row r="37" spans="1:3" s="32" customFormat="1" ht="25.5" x14ac:dyDescent="0.25">
      <c r="A37" s="82" t="s">
        <v>11</v>
      </c>
      <c r="B37" s="129"/>
      <c r="C37" s="14"/>
    </row>
    <row r="38" spans="1:3" s="32" customFormat="1" ht="15.75" thickBot="1" x14ac:dyDescent="0.3">
      <c r="A38" s="78"/>
      <c r="B38" s="125"/>
      <c r="C38" s="16"/>
    </row>
    <row r="39" spans="1:3" s="32" customFormat="1" ht="15.75" thickBot="1" x14ac:dyDescent="0.3">
      <c r="A39" s="97" t="str">
        <f>'Příloha č. 1a'!A41</f>
        <v>NYMBURK  (Z3 - PTÚ Pardubice, HP TBD ………………….)</v>
      </c>
      <c r="B39" s="126"/>
      <c r="C39" s="12">
        <f>SUM(C40:C41)</f>
        <v>0</v>
      </c>
    </row>
    <row r="40" spans="1:3" s="32" customFormat="1" ht="25.5" x14ac:dyDescent="0.25">
      <c r="A40" s="81" t="s">
        <v>2</v>
      </c>
      <c r="B40" s="127"/>
      <c r="C40" s="13"/>
    </row>
    <row r="41" spans="1:3" s="32" customFormat="1" x14ac:dyDescent="0.25">
      <c r="A41" s="82" t="s">
        <v>13</v>
      </c>
      <c r="B41" s="129"/>
      <c r="C41" s="14"/>
    </row>
    <row r="42" spans="1:3" s="32" customFormat="1" ht="15.75" thickBot="1" x14ac:dyDescent="0.3">
      <c r="A42" s="78"/>
      <c r="B42" s="125"/>
      <c r="C42" s="16"/>
    </row>
    <row r="43" spans="1:3" s="32" customFormat="1" ht="15.75" thickBot="1" x14ac:dyDescent="0.3">
      <c r="A43" s="97" t="str">
        <f>'Příloha č. 1a'!A47</f>
        <v>KOSTOMLÁTKY  (Z3 - PTÚ Pardubice, HP TBD………………….)</v>
      </c>
      <c r="B43" s="131"/>
      <c r="C43" s="12">
        <f>SUM(C44:C47)</f>
        <v>0</v>
      </c>
    </row>
    <row r="44" spans="1:3" s="32" customFormat="1" ht="25.5" x14ac:dyDescent="0.25">
      <c r="A44" s="77" t="s">
        <v>2</v>
      </c>
      <c r="B44" s="122"/>
      <c r="C44" s="13"/>
    </row>
    <row r="45" spans="1:3" s="32" customFormat="1" x14ac:dyDescent="0.25">
      <c r="A45" s="82" t="s">
        <v>13</v>
      </c>
      <c r="B45" s="122"/>
      <c r="C45" s="14"/>
    </row>
    <row r="46" spans="1:3" s="32" customFormat="1" x14ac:dyDescent="0.25">
      <c r="A46" s="90" t="s">
        <v>5</v>
      </c>
      <c r="B46" s="122"/>
      <c r="C46" s="13"/>
    </row>
    <row r="47" spans="1:3" s="32" customFormat="1" x14ac:dyDescent="0.25">
      <c r="A47" s="76" t="s">
        <v>6</v>
      </c>
      <c r="B47" s="122"/>
      <c r="C47" s="14"/>
    </row>
    <row r="48" spans="1:3" s="32" customFormat="1" ht="15.75" thickBot="1" x14ac:dyDescent="0.3">
      <c r="A48" s="78"/>
      <c r="B48" s="122"/>
      <c r="C48" s="17"/>
    </row>
    <row r="49" spans="1:3" s="32" customFormat="1" ht="15.75" thickBot="1" x14ac:dyDescent="0.3">
      <c r="A49" s="97" t="str">
        <f>'Příloha č. 1a'!A51</f>
        <v>HRADIŠTKO  (Z3 - PTÚ Pardubice, HP TBD………………….)</v>
      </c>
      <c r="B49" s="131"/>
      <c r="C49" s="12">
        <f>SUM(C50:C51)</f>
        <v>0</v>
      </c>
    </row>
    <row r="50" spans="1:3" s="32" customFormat="1" ht="25.5" x14ac:dyDescent="0.25">
      <c r="A50" s="86" t="s">
        <v>2</v>
      </c>
      <c r="B50" s="125"/>
      <c r="C50" s="13"/>
    </row>
    <row r="51" spans="1:3" s="32" customFormat="1" x14ac:dyDescent="0.25">
      <c r="A51" s="87" t="s">
        <v>13</v>
      </c>
      <c r="B51" s="125"/>
      <c r="C51" s="14"/>
    </row>
    <row r="52" spans="1:3" s="32" customFormat="1" ht="15.75" thickBot="1" x14ac:dyDescent="0.3">
      <c r="A52" s="78"/>
      <c r="B52" s="125"/>
      <c r="C52" s="16"/>
    </row>
    <row r="53" spans="1:3" s="32" customFormat="1" ht="15.75" thickBot="1" x14ac:dyDescent="0.3">
      <c r="A53" s="97" t="str">
        <f>'Příloha č. 1a'!A55</f>
        <v>LYSÁ  NAD LABEM  (Z3 - PTÚ Pardubice, HP TBD………………….)</v>
      </c>
      <c r="B53" s="121"/>
      <c r="C53" s="12">
        <f>SUM(C54:C55)</f>
        <v>0</v>
      </c>
    </row>
    <row r="54" spans="1:3" s="32" customFormat="1" ht="25.5" x14ac:dyDescent="0.25">
      <c r="A54" s="77" t="s">
        <v>2</v>
      </c>
      <c r="B54" s="122"/>
      <c r="C54" s="13"/>
    </row>
    <row r="55" spans="1:3" s="32" customFormat="1" x14ac:dyDescent="0.25">
      <c r="A55" s="83" t="s">
        <v>8</v>
      </c>
      <c r="B55" s="125"/>
      <c r="C55" s="14"/>
    </row>
    <row r="56" spans="1:3" s="32" customFormat="1" ht="15.75" thickBot="1" x14ac:dyDescent="0.3">
      <c r="A56" s="94"/>
      <c r="B56" s="123"/>
      <c r="C56" s="16"/>
    </row>
    <row r="57" spans="1:3" s="32" customFormat="1" ht="15.75" thickBot="1" x14ac:dyDescent="0.3">
      <c r="A57" s="97" t="str">
        <f>'Příloha č. 1a'!A59</f>
        <v>ČELÁKOVICE   (Z3 - PTÚ Pardubice, HP TBD ………………….)</v>
      </c>
      <c r="B57" s="131"/>
      <c r="C57" s="12">
        <f>SUM(C58:C61)</f>
        <v>0</v>
      </c>
    </row>
    <row r="58" spans="1:3" s="32" customFormat="1" ht="25.5" x14ac:dyDescent="0.25">
      <c r="A58" s="90" t="s">
        <v>2</v>
      </c>
      <c r="B58" s="125"/>
      <c r="C58" s="13"/>
    </row>
    <row r="59" spans="1:3" s="32" customFormat="1" x14ac:dyDescent="0.25">
      <c r="A59" s="90" t="s">
        <v>14</v>
      </c>
      <c r="B59" s="125"/>
      <c r="C59" s="14"/>
    </row>
    <row r="60" spans="1:3" s="32" customFormat="1" x14ac:dyDescent="0.25">
      <c r="A60" s="90" t="s">
        <v>5</v>
      </c>
      <c r="B60" s="125"/>
      <c r="C60" s="13"/>
    </row>
    <row r="61" spans="1:3" s="32" customFormat="1" x14ac:dyDescent="0.25">
      <c r="A61" s="76" t="s">
        <v>6</v>
      </c>
      <c r="B61" s="125"/>
      <c r="C61" s="14"/>
    </row>
    <row r="62" spans="1:3" s="32" customFormat="1" ht="15.75" thickBot="1" x14ac:dyDescent="0.3">
      <c r="A62" s="83"/>
      <c r="B62" s="125"/>
      <c r="C62" s="17"/>
    </row>
    <row r="63" spans="1:3" s="32" customFormat="1" ht="15.75" thickBot="1" x14ac:dyDescent="0.3">
      <c r="A63" s="97" t="str">
        <f>'Příloha č. 1a'!A63</f>
        <v>BRANDÝS NAD LABEM   (Z3 - PTÚ Pardubice, HP TBD………………….)</v>
      </c>
      <c r="B63" s="131"/>
      <c r="C63" s="12">
        <f>SUM(C64:C66)</f>
        <v>0</v>
      </c>
    </row>
    <row r="64" spans="1:3" s="32" customFormat="1" ht="25.5" x14ac:dyDescent="0.25">
      <c r="A64" s="83" t="s">
        <v>2</v>
      </c>
      <c r="B64" s="125"/>
      <c r="C64" s="13"/>
    </row>
    <row r="65" spans="1:3" s="32" customFormat="1" x14ac:dyDescent="0.25">
      <c r="A65" s="90" t="s">
        <v>13</v>
      </c>
      <c r="B65" s="125"/>
      <c r="C65" s="13"/>
    </row>
    <row r="66" spans="1:3" s="32" customFormat="1" x14ac:dyDescent="0.25">
      <c r="A66" s="83" t="s">
        <v>25</v>
      </c>
      <c r="B66" s="125"/>
      <c r="C66" s="14"/>
    </row>
    <row r="67" spans="1:3" s="30" customFormat="1" ht="15.75" thickBot="1" x14ac:dyDescent="0.3">
      <c r="A67" s="91"/>
      <c r="B67" s="132"/>
      <c r="C67" s="18"/>
    </row>
    <row r="68" spans="1:3" s="32" customFormat="1" ht="15.75" thickBot="1" x14ac:dyDescent="0.3">
      <c r="A68" s="97" t="str">
        <f>'Příloha č. 1a'!A67</f>
        <v>KOSTELEC n. LABEM  (Z3 - PTÚ Pardubice, HP TBD………………….)</v>
      </c>
      <c r="B68" s="133"/>
      <c r="C68" s="12">
        <f>SUM(C69:C72)</f>
        <v>0</v>
      </c>
    </row>
    <row r="69" spans="1:3" s="32" customFormat="1" ht="25.5" x14ac:dyDescent="0.25">
      <c r="A69" s="90" t="s">
        <v>2</v>
      </c>
      <c r="B69" s="122"/>
      <c r="C69" s="13"/>
    </row>
    <row r="70" spans="1:3" s="32" customFormat="1" x14ac:dyDescent="0.25">
      <c r="A70" s="90" t="s">
        <v>14</v>
      </c>
      <c r="B70" s="122"/>
      <c r="C70" s="13"/>
    </row>
    <row r="71" spans="1:3" s="32" customFormat="1" x14ac:dyDescent="0.25">
      <c r="A71" s="90" t="s">
        <v>5</v>
      </c>
      <c r="B71" s="122"/>
      <c r="C71" s="13"/>
    </row>
    <row r="72" spans="1:3" s="32" customFormat="1" x14ac:dyDescent="0.25">
      <c r="A72" s="76" t="s">
        <v>6</v>
      </c>
      <c r="B72" s="135"/>
      <c r="C72" s="14"/>
    </row>
    <row r="73" spans="1:3" s="32" customFormat="1" ht="15.75" thickBot="1" x14ac:dyDescent="0.3">
      <c r="A73" s="95"/>
      <c r="B73" s="146"/>
      <c r="C73" s="16"/>
    </row>
    <row r="74" spans="1:3" s="32" customFormat="1" ht="15.75" thickBot="1" x14ac:dyDescent="0.3">
      <c r="A74" s="97" t="str">
        <f>'Příloha č. 1a'!A71</f>
        <v>LOBKOVICE  (Z3 - PTÚ Pardubice, HP TBD………………….)</v>
      </c>
      <c r="B74" s="133"/>
      <c r="C74" s="12">
        <f>SUM(C75:C78)</f>
        <v>0</v>
      </c>
    </row>
    <row r="75" spans="1:3" s="32" customFormat="1" ht="25.5" x14ac:dyDescent="0.25">
      <c r="A75" s="90" t="s">
        <v>2</v>
      </c>
      <c r="B75" s="135"/>
      <c r="C75" s="13"/>
    </row>
    <row r="76" spans="1:3" s="32" customFormat="1" x14ac:dyDescent="0.25">
      <c r="A76" s="90" t="s">
        <v>8</v>
      </c>
      <c r="B76" s="135"/>
      <c r="C76" s="14"/>
    </row>
    <row r="77" spans="1:3" s="32" customFormat="1" x14ac:dyDescent="0.25">
      <c r="A77" s="90" t="s">
        <v>5</v>
      </c>
      <c r="B77" s="135"/>
      <c r="C77" s="13"/>
    </row>
    <row r="78" spans="1:3" s="32" customFormat="1" x14ac:dyDescent="0.25">
      <c r="A78" s="94" t="s">
        <v>6</v>
      </c>
      <c r="B78" s="123"/>
      <c r="C78" s="14"/>
    </row>
    <row r="79" spans="1:3" s="30" customFormat="1" ht="15.75" thickBot="1" x14ac:dyDescent="0.3">
      <c r="A79" s="91"/>
      <c r="B79" s="124"/>
      <c r="C79" s="15"/>
    </row>
    <row r="80" spans="1:3" s="32" customFormat="1" ht="15.75" thickBot="1" x14ac:dyDescent="0.3">
      <c r="A80" s="97" t="str">
        <f>'Příloha č. 1a'!A75</f>
        <v>OBŘÍSTVÍ (Z3 - PTÚ Roudnice n. L., HP TBD………………….)</v>
      </c>
      <c r="B80" s="136"/>
      <c r="C80" s="12">
        <f>SUM(C81:C84)</f>
        <v>0</v>
      </c>
    </row>
    <row r="81" spans="1:3" s="32" customFormat="1" ht="25.5" x14ac:dyDescent="0.25">
      <c r="A81" s="90" t="s">
        <v>2</v>
      </c>
      <c r="B81" s="123"/>
      <c r="C81" s="13"/>
    </row>
    <row r="82" spans="1:3" s="32" customFormat="1" x14ac:dyDescent="0.25">
      <c r="A82" s="90" t="s">
        <v>14</v>
      </c>
      <c r="B82" s="123"/>
      <c r="C82" s="14"/>
    </row>
    <row r="83" spans="1:3" s="32" customFormat="1" x14ac:dyDescent="0.25">
      <c r="A83" s="90" t="s">
        <v>5</v>
      </c>
      <c r="B83" s="123"/>
      <c r="C83" s="13"/>
    </row>
    <row r="84" spans="1:3" s="32" customFormat="1" x14ac:dyDescent="0.25">
      <c r="A84" s="94" t="s">
        <v>6</v>
      </c>
      <c r="B84" s="137"/>
      <c r="C84" s="14"/>
    </row>
    <row r="85" spans="1:3" s="32" customFormat="1" ht="15.75" thickBot="1" x14ac:dyDescent="0.3">
      <c r="A85" s="94"/>
      <c r="B85" s="36"/>
      <c r="C85" s="16"/>
    </row>
    <row r="86" spans="1:3" s="32" customFormat="1" ht="15.75" thickBot="1" x14ac:dyDescent="0.3">
      <c r="A86" s="97" t="str">
        <f>'Příloha č. 1a'!A79</f>
        <v>DOLNÍ BEŘKOVICE  (Z3 - PTÚ Roudnice n. L., HP TBD………………….)</v>
      </c>
      <c r="B86" s="35"/>
      <c r="C86" s="12">
        <f>SUM(C87:C88)</f>
        <v>0</v>
      </c>
    </row>
    <row r="87" spans="1:3" s="32" customFormat="1" ht="25.5" x14ac:dyDescent="0.25">
      <c r="A87" s="90" t="s">
        <v>2</v>
      </c>
      <c r="B87" s="123"/>
      <c r="C87" s="13"/>
    </row>
    <row r="88" spans="1:3" s="32" customFormat="1" x14ac:dyDescent="0.25">
      <c r="A88" s="95" t="s">
        <v>14</v>
      </c>
      <c r="B88" s="36"/>
      <c r="C88" s="13"/>
    </row>
    <row r="89" spans="1:3" s="32" customFormat="1" ht="15.75" thickBot="1" x14ac:dyDescent="0.3">
      <c r="A89" s="83"/>
      <c r="B89" s="123"/>
      <c r="C89" s="17"/>
    </row>
    <row r="90" spans="1:3" s="32" customFormat="1" ht="15.75" thickBot="1" x14ac:dyDescent="0.3">
      <c r="A90" s="97" t="str">
        <f>'Příloha č. 1a'!A86</f>
        <v>ŠTĚTÍ (Z3 - PTÚ Roudnice n. L., HP TBD………………….)</v>
      </c>
      <c r="B90" s="131"/>
      <c r="C90" s="12">
        <f>SUM(C91:C92)</f>
        <v>0</v>
      </c>
    </row>
    <row r="91" spans="1:3" s="32" customFormat="1" ht="25.5" x14ac:dyDescent="0.25">
      <c r="A91" s="87" t="s">
        <v>2</v>
      </c>
      <c r="B91" s="125"/>
      <c r="C91" s="13"/>
    </row>
    <row r="92" spans="1:3" s="32" customFormat="1" x14ac:dyDescent="0.25">
      <c r="A92" s="87" t="s">
        <v>14</v>
      </c>
      <c r="B92" s="125"/>
      <c r="C92" s="14"/>
    </row>
    <row r="93" spans="1:3" s="32" customFormat="1" ht="15.75" thickBot="1" x14ac:dyDescent="0.3">
      <c r="A93" s="94"/>
      <c r="B93" s="36"/>
      <c r="C93" s="16"/>
    </row>
    <row r="94" spans="1:3" s="32" customFormat="1" ht="15.75" thickBot="1" x14ac:dyDescent="0.3">
      <c r="A94" s="97" t="str">
        <f>'Příloha č. 1a'!A91</f>
        <v>ROUDNICE NAD LABEM  (Z3 - PTÚ Roudnice n. L., HP TBD………………….)</v>
      </c>
      <c r="B94" s="35"/>
      <c r="C94" s="12">
        <f>SUM(C95:C96)</f>
        <v>0</v>
      </c>
    </row>
    <row r="95" spans="1:3" s="32" customFormat="1" ht="25.5" x14ac:dyDescent="0.25">
      <c r="A95" s="90" t="s">
        <v>2</v>
      </c>
      <c r="B95" s="123"/>
      <c r="C95" s="13"/>
    </row>
    <row r="96" spans="1:3" s="32" customFormat="1" x14ac:dyDescent="0.25">
      <c r="A96" s="90" t="s">
        <v>14</v>
      </c>
      <c r="B96" s="123"/>
      <c r="C96" s="14"/>
    </row>
    <row r="97" spans="1:3" s="32" customFormat="1" ht="15.75" thickBot="1" x14ac:dyDescent="0.3">
      <c r="A97" s="95"/>
      <c r="B97" s="123"/>
      <c r="C97" s="16"/>
    </row>
    <row r="98" spans="1:3" s="32" customFormat="1" ht="15.75" thickBot="1" x14ac:dyDescent="0.3">
      <c r="A98" s="97" t="str">
        <f>'Příloha č. 1a'!A95</f>
        <v>ČESKÉ  KOPISTY (Z3 - PTÚ Roudnice n. L., HP TBD………………….)</v>
      </c>
      <c r="B98" s="35"/>
      <c r="C98" s="12">
        <f>SUM(C99:C101)</f>
        <v>0</v>
      </c>
    </row>
    <row r="99" spans="1:3" s="32" customFormat="1" ht="25.5" x14ac:dyDescent="0.25">
      <c r="A99" s="81" t="s">
        <v>2</v>
      </c>
      <c r="B99" s="123"/>
      <c r="C99" s="13"/>
    </row>
    <row r="100" spans="1:3" s="32" customFormat="1" x14ac:dyDescent="0.25">
      <c r="A100" s="81" t="s">
        <v>14</v>
      </c>
      <c r="B100" s="123"/>
      <c r="C100" s="13"/>
    </row>
    <row r="101" spans="1:3" s="32" customFormat="1" x14ac:dyDescent="0.25">
      <c r="A101" s="81" t="s">
        <v>62</v>
      </c>
      <c r="B101" s="138"/>
      <c r="C101" s="19"/>
    </row>
    <row r="102" spans="1:3" s="32" customFormat="1" ht="15.75" thickBot="1" x14ac:dyDescent="0.3">
      <c r="A102" s="76"/>
      <c r="B102" s="123"/>
      <c r="C102" s="16"/>
    </row>
    <row r="103" spans="1:3" s="32" customFormat="1" ht="15.75" thickBot="1" x14ac:dyDescent="0.3">
      <c r="A103" s="97" t="str">
        <f>'Příloha č. 1a'!A99</f>
        <v>LOVOSICE (Z3 - PTÚ Roudnice n. L., HP TBD………………….)</v>
      </c>
      <c r="B103" s="35"/>
      <c r="C103" s="12">
        <f>SUM(C104:C108)</f>
        <v>0</v>
      </c>
    </row>
    <row r="104" spans="1:3" s="32" customFormat="1" ht="25.5" x14ac:dyDescent="0.25">
      <c r="A104" s="81" t="s">
        <v>2</v>
      </c>
      <c r="B104" s="123"/>
      <c r="C104" s="13"/>
    </row>
    <row r="105" spans="1:3" s="32" customFormat="1" x14ac:dyDescent="0.25">
      <c r="A105" s="81" t="s">
        <v>14</v>
      </c>
      <c r="B105" s="123"/>
      <c r="C105" s="13"/>
    </row>
    <row r="106" spans="1:3" s="32" customFormat="1" x14ac:dyDescent="0.25">
      <c r="A106" s="81" t="s">
        <v>5</v>
      </c>
      <c r="B106" s="123"/>
      <c r="C106" s="13"/>
    </row>
    <row r="107" spans="1:3" s="32" customFormat="1" x14ac:dyDescent="0.25">
      <c r="A107" s="94" t="s">
        <v>6</v>
      </c>
      <c r="B107" s="123"/>
      <c r="C107" s="13"/>
    </row>
    <row r="108" spans="1:3" s="32" customFormat="1" x14ac:dyDescent="0.25">
      <c r="A108" s="81" t="s">
        <v>62</v>
      </c>
      <c r="B108" s="138"/>
      <c r="C108" s="19"/>
    </row>
    <row r="109" spans="1:3" s="30" customFormat="1" ht="15.75" thickBot="1" x14ac:dyDescent="0.3">
      <c r="A109" s="96"/>
      <c r="B109" s="139"/>
      <c r="C109" s="15"/>
    </row>
    <row r="110" spans="1:3" s="30" customFormat="1" ht="15.75" thickBot="1" x14ac:dyDescent="0.3">
      <c r="A110" s="97" t="str">
        <f>'Příloha č. 1a'!A103</f>
        <v>MLÝNICE  (Z1 - PTÚ Jablonec n. N., HP TBD………………….)</v>
      </c>
      <c r="B110" s="35"/>
      <c r="C110" s="12">
        <f>SUM(C111:C112)</f>
        <v>0</v>
      </c>
    </row>
    <row r="111" spans="1:3" s="30" customFormat="1" ht="25.5" x14ac:dyDescent="0.25">
      <c r="A111" s="90" t="s">
        <v>2</v>
      </c>
      <c r="B111" s="123"/>
      <c r="C111" s="13"/>
    </row>
    <row r="112" spans="1:3" s="30" customFormat="1" x14ac:dyDescent="0.25">
      <c r="A112" s="95" t="s">
        <v>8</v>
      </c>
      <c r="B112" s="36"/>
      <c r="C112" s="13"/>
    </row>
    <row r="113" spans="1:3" s="30" customFormat="1" ht="15.75" thickBot="1" x14ac:dyDescent="0.3">
      <c r="A113" s="96"/>
      <c r="B113" s="139"/>
      <c r="C113" s="15"/>
    </row>
    <row r="114" spans="1:3" s="30" customFormat="1" ht="15.75" thickBot="1" x14ac:dyDescent="0.3">
      <c r="A114" s="97" t="str">
        <f>'Příloha č. 1a'!A109</f>
        <v>FOJTKA  (Z1 - PTÚ Jablonec n. N., HP TBD………………….)</v>
      </c>
      <c r="B114" s="35"/>
      <c r="C114" s="12">
        <f>SUM(C115:C118)</f>
        <v>0</v>
      </c>
    </row>
    <row r="115" spans="1:3" s="30" customFormat="1" ht="25.5" x14ac:dyDescent="0.25">
      <c r="A115" s="90" t="s">
        <v>2</v>
      </c>
      <c r="B115" s="123"/>
      <c r="C115" s="13"/>
    </row>
    <row r="116" spans="1:3" s="30" customFormat="1" x14ac:dyDescent="0.25">
      <c r="A116" s="95" t="s">
        <v>8</v>
      </c>
      <c r="B116" s="36"/>
      <c r="C116" s="13"/>
    </row>
    <row r="117" spans="1:3" s="30" customFormat="1" x14ac:dyDescent="0.25">
      <c r="A117" s="83" t="s">
        <v>15</v>
      </c>
      <c r="B117" s="36"/>
      <c r="C117" s="13"/>
    </row>
    <row r="118" spans="1:3" s="30" customFormat="1" x14ac:dyDescent="0.25">
      <c r="A118" s="94" t="s">
        <v>6</v>
      </c>
      <c r="B118" s="123"/>
      <c r="C118" s="14"/>
    </row>
    <row r="119" spans="1:3" s="30" customFormat="1" x14ac:dyDescent="0.25">
      <c r="A119" s="96"/>
      <c r="B119" s="139"/>
      <c r="C119" s="15"/>
    </row>
    <row r="120" spans="1:3" s="32" customFormat="1" x14ac:dyDescent="0.25">
      <c r="A120" s="99" t="s">
        <v>18</v>
      </c>
      <c r="B120" s="140"/>
      <c r="C120" s="20"/>
    </row>
    <row r="121" spans="1:3" s="32" customFormat="1" ht="25.5" x14ac:dyDescent="0.25">
      <c r="A121" s="78" t="s">
        <v>19</v>
      </c>
      <c r="B121" s="140"/>
      <c r="C121" s="17"/>
    </row>
    <row r="122" spans="1:3" s="30" customFormat="1" ht="15.75" thickBot="1" x14ac:dyDescent="0.3">
      <c r="A122" s="96"/>
      <c r="B122" s="139"/>
      <c r="C122" s="15"/>
    </row>
    <row r="123" spans="1:3" s="30" customFormat="1" ht="15.75" thickBot="1" x14ac:dyDescent="0.3">
      <c r="A123" s="39" t="s">
        <v>20</v>
      </c>
      <c r="B123" s="140"/>
      <c r="C123" s="12">
        <f>8*C124</f>
        <v>0</v>
      </c>
    </row>
    <row r="124" spans="1:3" s="30" customFormat="1" ht="25.5" x14ac:dyDescent="0.25">
      <c r="A124" s="40" t="s">
        <v>56</v>
      </c>
      <c r="B124" s="123"/>
      <c r="C124" s="13"/>
    </row>
    <row r="125" spans="1:3" s="30" customFormat="1" ht="15.75" thickBot="1" x14ac:dyDescent="0.3">
      <c r="A125" s="41"/>
      <c r="B125" s="123"/>
      <c r="C125" s="17"/>
    </row>
    <row r="126" spans="1:3" s="30" customFormat="1" ht="15.75" thickBot="1" x14ac:dyDescent="0.3">
      <c r="A126" s="39" t="s">
        <v>69</v>
      </c>
      <c r="B126" s="123"/>
      <c r="C126" s="12">
        <f>2*C127</f>
        <v>0</v>
      </c>
    </row>
    <row r="127" spans="1:3" s="30" customFormat="1" ht="25.5" x14ac:dyDescent="0.25">
      <c r="A127" s="41" t="s">
        <v>57</v>
      </c>
      <c r="B127" s="123"/>
      <c r="C127" s="13"/>
    </row>
    <row r="128" spans="1:3" s="30" customFormat="1" ht="15.75" thickBot="1" x14ac:dyDescent="0.3">
      <c r="A128" s="41"/>
      <c r="B128" s="123"/>
      <c r="C128" s="17"/>
    </row>
    <row r="129" spans="1:3" s="30" customFormat="1" ht="15.75" thickBot="1" x14ac:dyDescent="0.3">
      <c r="A129" s="39" t="s">
        <v>21</v>
      </c>
      <c r="B129" s="123"/>
      <c r="C129" s="12">
        <f>8*C130</f>
        <v>0</v>
      </c>
    </row>
    <row r="130" spans="1:3" s="30" customFormat="1" ht="25.5" x14ac:dyDescent="0.25">
      <c r="A130" s="41" t="s">
        <v>58</v>
      </c>
      <c r="B130" s="123"/>
      <c r="C130" s="13"/>
    </row>
    <row r="131" spans="1:3" s="30" customFormat="1" ht="15.75" thickBot="1" x14ac:dyDescent="0.3">
      <c r="A131" s="41"/>
      <c r="B131" s="123"/>
      <c r="C131" s="17"/>
    </row>
    <row r="132" spans="1:3" s="30" customFormat="1" ht="26.25" thickBot="1" x14ac:dyDescent="0.3">
      <c r="A132" s="166" t="s">
        <v>67</v>
      </c>
      <c r="B132" s="123"/>
      <c r="C132" s="12">
        <f>SUM(C133:C134)</f>
        <v>0</v>
      </c>
    </row>
    <row r="133" spans="1:3" s="30" customFormat="1" ht="38.25" x14ac:dyDescent="0.25">
      <c r="A133" s="129" t="s">
        <v>66</v>
      </c>
      <c r="B133" s="123"/>
      <c r="C133" s="13"/>
    </row>
    <row r="134" spans="1:3" s="30" customFormat="1" ht="38.25" x14ac:dyDescent="0.25">
      <c r="A134" s="129" t="s">
        <v>65</v>
      </c>
      <c r="B134" s="123"/>
      <c r="C134" s="13"/>
    </row>
    <row r="135" spans="1:3" s="30" customFormat="1" x14ac:dyDescent="0.25">
      <c r="A135" s="64"/>
      <c r="B135" s="31"/>
      <c r="C135" s="18"/>
    </row>
    <row r="136" spans="1:3" s="30" customFormat="1" ht="39.75" customHeight="1" x14ac:dyDescent="0.25">
      <c r="A136" s="170" t="s">
        <v>82</v>
      </c>
      <c r="B136" s="170"/>
      <c r="C136" s="170"/>
    </row>
    <row r="137" spans="1:3" x14ac:dyDescent="0.25">
      <c r="A137" s="68"/>
      <c r="B137" s="50"/>
      <c r="C137" s="21"/>
    </row>
    <row r="138" spans="1:3" x14ac:dyDescent="0.25">
      <c r="A138" s="51" t="s">
        <v>22</v>
      </c>
      <c r="B138" s="52"/>
      <c r="C138" s="21"/>
    </row>
    <row r="139" spans="1:3" ht="15.75" thickBot="1" x14ac:dyDescent="0.3">
      <c r="A139" s="65"/>
      <c r="B139" s="53"/>
      <c r="C139" s="21"/>
    </row>
    <row r="140" spans="1:3" ht="15.75" thickBot="1" x14ac:dyDescent="0.3">
      <c r="A140" s="66" t="s">
        <v>76</v>
      </c>
      <c r="B140" s="53"/>
      <c r="C140" s="8">
        <f>C129+C126+C123+C114+C110+C103+C98+C94+C90+C86+C80+C74+C68+C63+C57+C53+C49+C43+C39+C35+C31+C27+C23+C19+C15+C9+C132</f>
        <v>0</v>
      </c>
    </row>
    <row r="141" spans="1:3" x14ac:dyDescent="0.25">
      <c r="A141" s="67"/>
      <c r="B141" s="54"/>
      <c r="C141" s="21"/>
    </row>
    <row r="142" spans="1:3" ht="38.25" x14ac:dyDescent="0.25">
      <c r="A142" s="122" t="s">
        <v>30</v>
      </c>
      <c r="B142" s="168"/>
      <c r="C142" s="169"/>
    </row>
  </sheetData>
  <sheetProtection algorithmName="SHA-512" hashValue="Qg4+7ysZuDb8lZolNwQIPObFmKKjg82dy8USDQSo+R9v4FPs2Vo6DOSU3P7q0sCSIjZ+TLLCE01p8f8xXIiJtg==" saltValue="nEQ2K6Sk9Lgs3E1eE1oGSg==" spinCount="100000" sheet="1" objects="1" scenarios="1"/>
  <mergeCells count="1">
    <mergeCell ref="A136:C136"/>
  </mergeCells>
  <conditionalFormatting sqref="C103 C140 C98 C94 C90 C86 C80 C74 C68 C63 C57 C53 C49 C43 C39 C19 C35 C31 C27 C23 C15 C9">
    <cfRule type="cellIs" dxfId="28" priority="12" stopIfTrue="1" operator="lessThan">
      <formula>1</formula>
    </cfRule>
  </conditionalFormatting>
  <conditionalFormatting sqref="C123 C129">
    <cfRule type="cellIs" dxfId="27" priority="11" stopIfTrue="1" operator="lessThan">
      <formula>1</formula>
    </cfRule>
  </conditionalFormatting>
  <conditionalFormatting sqref="C110">
    <cfRule type="cellIs" dxfId="26" priority="10" stopIfTrue="1" operator="lessThan">
      <formula>1</formula>
    </cfRule>
  </conditionalFormatting>
  <conditionalFormatting sqref="C114">
    <cfRule type="cellIs" dxfId="25" priority="9" stopIfTrue="1" operator="lessThan">
      <formula>1</formula>
    </cfRule>
  </conditionalFormatting>
  <conditionalFormatting sqref="D132:XFD134 A135:XFD135 A1:XFD125 A127:XFD131 D126:XFD126 A137:XFD141 D136:XFD136 A143:XFD1048576 D142:XFD142">
    <cfRule type="expression" dxfId="24" priority="8">
      <formula>CELL("protect",A1)=0</formula>
    </cfRule>
  </conditionalFormatting>
  <conditionalFormatting sqref="C132">
    <cfRule type="cellIs" dxfId="23" priority="5" stopIfTrue="1" operator="lessThan">
      <formula>1</formula>
    </cfRule>
  </conditionalFormatting>
  <conditionalFormatting sqref="A132:C134">
    <cfRule type="expression" dxfId="22" priority="6">
      <formula>CELL("protect",A132)=0</formula>
    </cfRule>
  </conditionalFormatting>
  <conditionalFormatting sqref="C126">
    <cfRule type="cellIs" dxfId="21" priority="4" stopIfTrue="1" operator="lessThan">
      <formula>1</formula>
    </cfRule>
  </conditionalFormatting>
  <conditionalFormatting sqref="A126:C126">
    <cfRule type="expression" dxfId="20" priority="3">
      <formula>CELL("protect",A126)=0</formula>
    </cfRule>
  </conditionalFormatting>
  <conditionalFormatting sqref="A136:C136">
    <cfRule type="expression" dxfId="19" priority="2">
      <formula>CELL("protect",A136)=0</formula>
    </cfRule>
  </conditionalFormatting>
  <conditionalFormatting sqref="A142:C142">
    <cfRule type="expression" dxfId="18" priority="1">
      <formula>CELL("protect",A142)=0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3" fitToHeight="0" orientation="portrait" blackAndWhite="1" r:id="rId1"/>
  <headerFooter>
    <oddFooter>&amp;L&amp;"Arial,Obyčejné"&amp;10&amp;A&amp;R&amp;"Arial,Obyčejné"&amp;10Strana &amp;P z &amp;N</oddFooter>
  </headerFooter>
  <rowBreaks count="2" manualBreakCount="2">
    <brk id="42" max="16383" man="1"/>
    <brk id="11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40"/>
  <sheetViews>
    <sheetView showZeros="0" view="pageBreakPreview" zoomScale="115" zoomScaleNormal="100" zoomScaleSheetLayoutView="115" workbookViewId="0">
      <selection activeCell="A13" sqref="A13"/>
    </sheetView>
  </sheetViews>
  <sheetFormatPr defaultRowHeight="15" x14ac:dyDescent="0.25"/>
  <cols>
    <col min="1" max="1" width="75.7109375" style="63" customWidth="1"/>
    <col min="2" max="2" width="1.7109375" style="29" customWidth="1"/>
    <col min="3" max="3" width="15.7109375" style="29" customWidth="1"/>
    <col min="4" max="16384" width="9.140625" style="29"/>
  </cols>
  <sheetData>
    <row r="1" spans="1:3" ht="26.25" x14ac:dyDescent="0.25">
      <c r="A1" s="55" t="s">
        <v>73</v>
      </c>
      <c r="B1" s="28"/>
      <c r="C1" s="1"/>
    </row>
    <row r="2" spans="1:3" x14ac:dyDescent="0.25">
      <c r="A2" s="70"/>
      <c r="B2" s="71" t="s">
        <v>31</v>
      </c>
      <c r="C2" s="164" t="str">
        <f>'Příloha č. 1a'!C2</f>
        <v>……………………</v>
      </c>
    </row>
    <row r="3" spans="1:3" x14ac:dyDescent="0.25">
      <c r="A3" s="141"/>
      <c r="B3" s="71" t="s">
        <v>33</v>
      </c>
      <c r="C3" s="164" t="str">
        <f>'Příloha č. 1a'!C3</f>
        <v>……………………</v>
      </c>
    </row>
    <row r="4" spans="1:3" x14ac:dyDescent="0.25">
      <c r="A4" s="141"/>
      <c r="B4" s="71"/>
      <c r="C4" s="72"/>
    </row>
    <row r="5" spans="1:3" ht="38.25" x14ac:dyDescent="0.25">
      <c r="A5" s="2" t="s">
        <v>81</v>
      </c>
      <c r="B5" s="3"/>
      <c r="C5" s="3"/>
    </row>
    <row r="6" spans="1:3" x14ac:dyDescent="0.25">
      <c r="A6" s="56"/>
      <c r="B6" s="4"/>
      <c r="C6" s="1"/>
    </row>
    <row r="7" spans="1:3" ht="25.5" x14ac:dyDescent="0.25">
      <c r="A7" s="57" t="s">
        <v>0</v>
      </c>
      <c r="B7" s="144"/>
      <c r="C7" s="6" t="s">
        <v>1</v>
      </c>
    </row>
    <row r="8" spans="1:3" ht="15.75" thickBot="1" x14ac:dyDescent="0.3">
      <c r="A8" s="73"/>
      <c r="B8" s="117"/>
      <c r="C8" s="7"/>
    </row>
    <row r="9" spans="1:3" s="47" customFormat="1" ht="15.75" thickBot="1" x14ac:dyDescent="0.3">
      <c r="A9" s="101" t="str">
        <f>'Příloha č. 1a'!A9</f>
        <v>SRNOJEDY (Z3 - PTÚ Pardubice, HP TBD ………………….)</v>
      </c>
      <c r="B9" s="147"/>
      <c r="C9" s="22">
        <f>SUM(C10:C11)</f>
        <v>0</v>
      </c>
    </row>
    <row r="10" spans="1:3" s="47" customFormat="1" ht="25.5" x14ac:dyDescent="0.25">
      <c r="A10" s="75" t="s">
        <v>2</v>
      </c>
      <c r="B10" s="148"/>
      <c r="C10" s="9"/>
    </row>
    <row r="11" spans="1:3" s="47" customFormat="1" x14ac:dyDescent="0.25">
      <c r="A11" s="75" t="s">
        <v>3</v>
      </c>
      <c r="B11" s="148"/>
      <c r="C11" s="10"/>
    </row>
    <row r="12" spans="1:3" s="30" customFormat="1" ht="15.75" thickBot="1" x14ac:dyDescent="0.3">
      <c r="A12" s="102"/>
      <c r="B12" s="145"/>
      <c r="C12" s="15"/>
    </row>
    <row r="13" spans="1:3" s="47" customFormat="1" ht="15.75" thickBot="1" x14ac:dyDescent="0.3">
      <c r="A13" s="101" t="str">
        <f>'Příloha č. 1a'!A13</f>
        <v>TÝNEC n.L. (Z3 - PTÚ Pardubice, HP TBD………………….)</v>
      </c>
      <c r="B13" s="147"/>
      <c r="C13" s="22">
        <f>SUM(C14:C15)</f>
        <v>0</v>
      </c>
    </row>
    <row r="14" spans="1:3" s="47" customFormat="1" ht="25.5" x14ac:dyDescent="0.25">
      <c r="A14" s="103" t="s">
        <v>2</v>
      </c>
      <c r="B14" s="148"/>
      <c r="C14" s="13"/>
    </row>
    <row r="15" spans="1:3" s="47" customFormat="1" ht="25.5" x14ac:dyDescent="0.25">
      <c r="A15" s="104" t="s">
        <v>4</v>
      </c>
      <c r="B15" s="149"/>
      <c r="C15" s="14"/>
    </row>
    <row r="16" spans="1:3" s="47" customFormat="1" ht="15.75" thickBot="1" x14ac:dyDescent="0.3">
      <c r="A16" s="104"/>
      <c r="B16" s="150"/>
      <c r="C16" s="25"/>
    </row>
    <row r="17" spans="1:3" s="47" customFormat="1" ht="15.75" thickBot="1" x14ac:dyDescent="0.3">
      <c r="A17" s="101" t="str">
        <f>'Příloha č. 1a'!A19</f>
        <v>VELETOV (Z3 - PTÚ Pardubice, HP TBD ………………….)</v>
      </c>
      <c r="B17" s="147"/>
      <c r="C17" s="22">
        <f>SUM(C18:C19)</f>
        <v>0</v>
      </c>
    </row>
    <row r="18" spans="1:3" s="47" customFormat="1" ht="25.5" x14ac:dyDescent="0.25">
      <c r="A18" s="103" t="s">
        <v>2</v>
      </c>
      <c r="B18" s="148"/>
      <c r="C18" s="13"/>
    </row>
    <row r="19" spans="1:3" s="47" customFormat="1" x14ac:dyDescent="0.25">
      <c r="A19" s="104" t="s">
        <v>7</v>
      </c>
      <c r="B19" s="149"/>
      <c r="C19" s="14"/>
    </row>
    <row r="20" spans="1:3" s="47" customFormat="1" ht="15.75" thickBot="1" x14ac:dyDescent="0.3">
      <c r="A20" s="104"/>
      <c r="B20" s="151"/>
      <c r="C20" s="26"/>
    </row>
    <row r="21" spans="1:3" s="47" customFormat="1" ht="15.75" thickBot="1" x14ac:dyDescent="0.3">
      <c r="A21" s="101" t="str">
        <f>'Příloha č. 1a'!A23</f>
        <v>KOLÍN (Z3 - PTÚ Pardubice, HP TBD………………….)</v>
      </c>
      <c r="B21" s="152"/>
      <c r="C21" s="22">
        <f>SUM(C22:C25)</f>
        <v>0</v>
      </c>
    </row>
    <row r="22" spans="1:3" s="47" customFormat="1" ht="25.5" x14ac:dyDescent="0.25">
      <c r="A22" s="105" t="s">
        <v>2</v>
      </c>
      <c r="B22" s="153"/>
      <c r="C22" s="14"/>
    </row>
    <row r="23" spans="1:3" s="47" customFormat="1" x14ac:dyDescent="0.25">
      <c r="A23" s="75" t="s">
        <v>8</v>
      </c>
      <c r="B23" s="154"/>
      <c r="C23" s="14"/>
    </row>
    <row r="24" spans="1:3" s="47" customFormat="1" x14ac:dyDescent="0.25">
      <c r="A24" s="76" t="s">
        <v>12</v>
      </c>
      <c r="B24" s="148"/>
      <c r="C24" s="23"/>
    </row>
    <row r="25" spans="1:3" s="47" customFormat="1" x14ac:dyDescent="0.25">
      <c r="A25" s="106" t="s">
        <v>6</v>
      </c>
      <c r="B25" s="149"/>
      <c r="C25" s="24"/>
    </row>
    <row r="26" spans="1:3" s="30" customFormat="1" ht="15.75" thickBot="1" x14ac:dyDescent="0.3">
      <c r="A26" s="107"/>
      <c r="B26" s="155"/>
      <c r="C26" s="18"/>
    </row>
    <row r="27" spans="1:3" s="47" customFormat="1" ht="15.75" thickBot="1" x14ac:dyDescent="0.3">
      <c r="A27" s="101" t="str">
        <f>'Příloha č. 1a'!A27</f>
        <v>KLAVARY  (Z3 - PTÚ Pardubice, HP TBD ………………….)</v>
      </c>
      <c r="B27" s="152"/>
      <c r="C27" s="22">
        <f>SUM(C28:C31)</f>
        <v>0</v>
      </c>
    </row>
    <row r="28" spans="1:3" s="47" customFormat="1" ht="25.5" x14ac:dyDescent="0.25">
      <c r="A28" s="105" t="s">
        <v>2</v>
      </c>
      <c r="B28" s="153"/>
      <c r="C28" s="13"/>
    </row>
    <row r="29" spans="1:3" s="47" customFormat="1" x14ac:dyDescent="0.25">
      <c r="A29" s="105" t="s">
        <v>9</v>
      </c>
      <c r="B29" s="156"/>
      <c r="C29" s="14"/>
    </row>
    <row r="30" spans="1:3" s="47" customFormat="1" x14ac:dyDescent="0.25">
      <c r="A30" s="76" t="s">
        <v>12</v>
      </c>
      <c r="B30" s="148"/>
      <c r="C30" s="23"/>
    </row>
    <row r="31" spans="1:3" s="47" customFormat="1" x14ac:dyDescent="0.25">
      <c r="A31" s="106" t="s">
        <v>6</v>
      </c>
      <c r="B31" s="149"/>
      <c r="C31" s="24"/>
    </row>
    <row r="32" spans="1:3" s="47" customFormat="1" ht="15.75" thickBot="1" x14ac:dyDescent="0.3">
      <c r="A32" s="108"/>
      <c r="B32" s="157"/>
      <c r="C32" s="25"/>
    </row>
    <row r="33" spans="1:3" s="47" customFormat="1" ht="15.75" thickBot="1" x14ac:dyDescent="0.3">
      <c r="A33" s="101" t="str">
        <f>'Příloha č. 1a'!A31</f>
        <v>VELKÝ OSEK (Z3 - PTÚ Pardubice, HP TBD ………………….)</v>
      </c>
      <c r="B33" s="158"/>
      <c r="C33" s="22">
        <f>SUM(C34:C35)</f>
        <v>0</v>
      </c>
    </row>
    <row r="34" spans="1:3" s="47" customFormat="1" ht="25.5" x14ac:dyDescent="0.25">
      <c r="A34" s="108" t="s">
        <v>2</v>
      </c>
      <c r="B34" s="151"/>
      <c r="C34" s="13"/>
    </row>
    <row r="35" spans="1:3" s="47" customFormat="1" x14ac:dyDescent="0.25">
      <c r="A35" s="108" t="s">
        <v>60</v>
      </c>
      <c r="B35" s="151"/>
      <c r="C35" s="13"/>
    </row>
    <row r="36" spans="1:3" s="30" customFormat="1" ht="15.75" thickBot="1" x14ac:dyDescent="0.3">
      <c r="A36" s="79"/>
      <c r="B36" s="132"/>
      <c r="C36" s="18"/>
    </row>
    <row r="37" spans="1:3" s="47" customFormat="1" ht="15.75" thickBot="1" x14ac:dyDescent="0.3">
      <c r="A37" s="101" t="str">
        <f>'Příloha č. 1a'!A35</f>
        <v>PODĚBRADY  (Z3 - PTÚ Pardubice, HP TBD ………………….)</v>
      </c>
      <c r="B37" s="152"/>
      <c r="C37" s="22">
        <f>SUM(C38:C39)</f>
        <v>0</v>
      </c>
    </row>
    <row r="38" spans="1:3" s="47" customFormat="1" ht="25.5" x14ac:dyDescent="0.25">
      <c r="A38" s="105" t="s">
        <v>2</v>
      </c>
      <c r="B38" s="153"/>
      <c r="C38" s="13"/>
    </row>
    <row r="39" spans="1:3" s="47" customFormat="1" ht="25.5" x14ac:dyDescent="0.25">
      <c r="A39" s="75" t="s">
        <v>61</v>
      </c>
      <c r="B39" s="156"/>
      <c r="C39" s="14"/>
    </row>
    <row r="40" spans="1:3" s="47" customFormat="1" ht="15.75" thickBot="1" x14ac:dyDescent="0.3">
      <c r="A40" s="104"/>
      <c r="B40" s="151"/>
      <c r="C40" s="26"/>
    </row>
    <row r="41" spans="1:3" s="47" customFormat="1" ht="15.75" thickBot="1" x14ac:dyDescent="0.3">
      <c r="A41" s="101" t="str">
        <f>'Příloha č. 1a'!A41</f>
        <v>NYMBURK  (Z3 - PTÚ Pardubice, HP TBD ………………….)</v>
      </c>
      <c r="B41" s="152"/>
      <c r="C41" s="22">
        <f>SUM(C42:C43)</f>
        <v>0</v>
      </c>
    </row>
    <row r="42" spans="1:3" s="47" customFormat="1" ht="25.5" x14ac:dyDescent="0.25">
      <c r="A42" s="105" t="s">
        <v>2</v>
      </c>
      <c r="B42" s="153"/>
      <c r="C42" s="13"/>
    </row>
    <row r="43" spans="1:3" s="47" customFormat="1" x14ac:dyDescent="0.25">
      <c r="A43" s="75" t="s">
        <v>13</v>
      </c>
      <c r="B43" s="156"/>
      <c r="C43" s="14"/>
    </row>
    <row r="44" spans="1:3" s="47" customFormat="1" ht="15.75" thickBot="1" x14ac:dyDescent="0.3">
      <c r="A44" s="104"/>
      <c r="B44" s="151"/>
      <c r="C44" s="26"/>
    </row>
    <row r="45" spans="1:3" s="47" customFormat="1" ht="15.75" thickBot="1" x14ac:dyDescent="0.3">
      <c r="A45" s="101" t="str">
        <f>'Příloha č. 1a'!A47</f>
        <v>KOSTOMLÁTKY  (Z3 - PTÚ Pardubice, HP TBD………………….)</v>
      </c>
      <c r="B45" s="158"/>
      <c r="C45" s="22">
        <f>SUM(C46:C47)</f>
        <v>0</v>
      </c>
    </row>
    <row r="46" spans="1:3" s="47" customFormat="1" ht="25.5" x14ac:dyDescent="0.25">
      <c r="A46" s="103" t="s">
        <v>2</v>
      </c>
      <c r="B46" s="149"/>
      <c r="C46" s="13"/>
    </row>
    <row r="47" spans="1:3" s="47" customFormat="1" x14ac:dyDescent="0.25">
      <c r="A47" s="75" t="s">
        <v>13</v>
      </c>
      <c r="B47" s="149"/>
      <c r="C47" s="14"/>
    </row>
    <row r="48" spans="1:3" s="47" customFormat="1" ht="15.75" thickBot="1" x14ac:dyDescent="0.3">
      <c r="A48" s="104"/>
      <c r="B48" s="149"/>
      <c r="C48" s="25"/>
    </row>
    <row r="49" spans="1:3" s="47" customFormat="1" ht="15.75" thickBot="1" x14ac:dyDescent="0.3">
      <c r="A49" s="101" t="str">
        <f>'Příloha č. 1a'!A51</f>
        <v>HRADIŠTKO  (Z3 - PTÚ Pardubice, HP TBD………………….)</v>
      </c>
      <c r="B49" s="158"/>
      <c r="C49" s="22">
        <f>SUM(C50:C51)</f>
        <v>0</v>
      </c>
    </row>
    <row r="50" spans="1:3" s="47" customFormat="1" ht="25.5" x14ac:dyDescent="0.25">
      <c r="A50" s="109" t="s">
        <v>2</v>
      </c>
      <c r="B50" s="151"/>
      <c r="C50" s="13"/>
    </row>
    <row r="51" spans="1:3" s="47" customFormat="1" x14ac:dyDescent="0.25">
      <c r="A51" s="110" t="s">
        <v>13</v>
      </c>
      <c r="B51" s="151"/>
      <c r="C51" s="14"/>
    </row>
    <row r="52" spans="1:3" s="30" customFormat="1" ht="15.75" thickBot="1" x14ac:dyDescent="0.3">
      <c r="A52" s="79"/>
      <c r="B52" s="132"/>
      <c r="C52" s="18"/>
    </row>
    <row r="53" spans="1:3" s="47" customFormat="1" ht="15.75" thickBot="1" x14ac:dyDescent="0.3">
      <c r="A53" s="101" t="str">
        <f>'Příloha č. 1a'!A55</f>
        <v>LYSÁ  NAD LABEM  (Z3 - PTÚ Pardubice, HP TBD………………….)</v>
      </c>
      <c r="B53" s="147"/>
      <c r="C53" s="22">
        <f>SUM(C54:C57)</f>
        <v>0</v>
      </c>
    </row>
    <row r="54" spans="1:3" s="47" customFormat="1" ht="25.5" x14ac:dyDescent="0.25">
      <c r="A54" s="103" t="s">
        <v>2</v>
      </c>
      <c r="B54" s="149"/>
      <c r="C54" s="13"/>
    </row>
    <row r="55" spans="1:3" s="47" customFormat="1" x14ac:dyDescent="0.25">
      <c r="A55" s="108" t="s">
        <v>8</v>
      </c>
      <c r="B55" s="151"/>
      <c r="C55" s="14"/>
    </row>
    <row r="56" spans="1:3" s="47" customFormat="1" x14ac:dyDescent="0.25">
      <c r="A56" s="75" t="s">
        <v>5</v>
      </c>
      <c r="B56" s="148"/>
      <c r="C56" s="23"/>
    </row>
    <row r="57" spans="1:3" s="47" customFormat="1" x14ac:dyDescent="0.25">
      <c r="A57" s="106" t="s">
        <v>6</v>
      </c>
      <c r="B57" s="149"/>
      <c r="C57" s="24"/>
    </row>
    <row r="58" spans="1:3" s="47" customFormat="1" ht="15.75" thickBot="1" x14ac:dyDescent="0.3">
      <c r="A58" s="112"/>
      <c r="B58" s="150"/>
      <c r="C58" s="26"/>
    </row>
    <row r="59" spans="1:3" s="47" customFormat="1" ht="15.75" thickBot="1" x14ac:dyDescent="0.3">
      <c r="A59" s="101" t="str">
        <f>'Příloha č. 1a'!A59</f>
        <v>ČELÁKOVICE   (Z3 - PTÚ Pardubice, HP TBD ………………….)</v>
      </c>
      <c r="B59" s="158"/>
      <c r="C59" s="22">
        <f>SUM(C60:C61)</f>
        <v>0</v>
      </c>
    </row>
    <row r="60" spans="1:3" s="47" customFormat="1" ht="25.5" x14ac:dyDescent="0.25">
      <c r="A60" s="113" t="s">
        <v>2</v>
      </c>
      <c r="B60" s="151"/>
      <c r="C60" s="13"/>
    </row>
    <row r="61" spans="1:3" s="47" customFormat="1" x14ac:dyDescent="0.25">
      <c r="A61" s="113" t="s">
        <v>14</v>
      </c>
      <c r="B61" s="151"/>
      <c r="C61" s="14"/>
    </row>
    <row r="62" spans="1:3" s="47" customFormat="1" ht="15.75" thickBot="1" x14ac:dyDescent="0.3">
      <c r="A62" s="108"/>
      <c r="B62" s="151"/>
      <c r="C62" s="25"/>
    </row>
    <row r="63" spans="1:3" s="47" customFormat="1" ht="15.75" thickBot="1" x14ac:dyDescent="0.3">
      <c r="A63" s="101" t="str">
        <f>'Příloha č. 1a'!A63</f>
        <v>BRANDÝS NAD LABEM   (Z3 - PTÚ Pardubice, HP TBD………………….)</v>
      </c>
      <c r="B63" s="158"/>
      <c r="C63" s="22">
        <f>SUM(C64:C65)</f>
        <v>0</v>
      </c>
    </row>
    <row r="64" spans="1:3" s="47" customFormat="1" ht="25.5" x14ac:dyDescent="0.25">
      <c r="A64" s="108" t="s">
        <v>2</v>
      </c>
      <c r="B64" s="151"/>
      <c r="C64" s="13"/>
    </row>
    <row r="65" spans="1:3" s="47" customFormat="1" x14ac:dyDescent="0.25">
      <c r="A65" s="113" t="s">
        <v>13</v>
      </c>
      <c r="B65" s="151"/>
      <c r="C65" s="13"/>
    </row>
    <row r="66" spans="1:3" s="47" customFormat="1" ht="15.75" thickBot="1" x14ac:dyDescent="0.3">
      <c r="A66" s="108"/>
      <c r="B66" s="151"/>
      <c r="C66" s="26"/>
    </row>
    <row r="67" spans="1:3" s="47" customFormat="1" ht="15.75" thickBot="1" x14ac:dyDescent="0.3">
      <c r="A67" s="101" t="str">
        <f>'Příloha č. 1a'!A67</f>
        <v>KOSTELEC n. LABEM  (Z3 - PTÚ Pardubice, HP TBD………………….)</v>
      </c>
      <c r="B67" s="159"/>
      <c r="C67" s="22">
        <f>SUM(C68:C69)</f>
        <v>0</v>
      </c>
    </row>
    <row r="68" spans="1:3" s="47" customFormat="1" ht="25.5" x14ac:dyDescent="0.25">
      <c r="A68" s="113" t="s">
        <v>2</v>
      </c>
      <c r="B68" s="149"/>
      <c r="C68" s="13"/>
    </row>
    <row r="69" spans="1:3" s="47" customFormat="1" x14ac:dyDescent="0.25">
      <c r="A69" s="113" t="s">
        <v>14</v>
      </c>
      <c r="B69" s="149"/>
      <c r="C69" s="13"/>
    </row>
    <row r="70" spans="1:3" s="47" customFormat="1" ht="15.75" thickBot="1" x14ac:dyDescent="0.3">
      <c r="A70" s="114"/>
      <c r="B70" s="160"/>
      <c r="C70" s="26"/>
    </row>
    <row r="71" spans="1:3" s="47" customFormat="1" ht="15.75" thickBot="1" x14ac:dyDescent="0.3">
      <c r="A71" s="101" t="str">
        <f>'Příloha č. 1a'!A71</f>
        <v>LOBKOVICE  (Z3 - PTÚ Pardubice, HP TBD………………….)</v>
      </c>
      <c r="B71" s="159"/>
      <c r="C71" s="22">
        <f>SUM(C72:C73)</f>
        <v>0</v>
      </c>
    </row>
    <row r="72" spans="1:3" s="47" customFormat="1" ht="25.5" x14ac:dyDescent="0.25">
      <c r="A72" s="113" t="s">
        <v>2</v>
      </c>
      <c r="B72" s="161"/>
      <c r="C72" s="13"/>
    </row>
    <row r="73" spans="1:3" s="47" customFormat="1" x14ac:dyDescent="0.25">
      <c r="A73" s="113" t="s">
        <v>8</v>
      </c>
      <c r="B73" s="161"/>
      <c r="C73" s="14"/>
    </row>
    <row r="74" spans="1:3" s="47" customFormat="1" ht="15.75" thickBot="1" x14ac:dyDescent="0.3">
      <c r="A74" s="108"/>
      <c r="B74" s="150"/>
      <c r="C74" s="25"/>
    </row>
    <row r="75" spans="1:3" s="47" customFormat="1" ht="15.75" thickBot="1" x14ac:dyDescent="0.3">
      <c r="A75" s="101" t="str">
        <f>'Příloha č. 1a'!A75</f>
        <v>OBŘÍSTVÍ (Z3 - PTÚ Roudnice n. L., HP TBD………………….)</v>
      </c>
      <c r="B75" s="162"/>
      <c r="C75" s="22">
        <f>SUM(C76:C77)</f>
        <v>0</v>
      </c>
    </row>
    <row r="76" spans="1:3" s="47" customFormat="1" ht="25.5" x14ac:dyDescent="0.25">
      <c r="A76" s="113" t="s">
        <v>2</v>
      </c>
      <c r="B76" s="150"/>
      <c r="C76" s="13"/>
    </row>
    <row r="77" spans="1:3" s="47" customFormat="1" x14ac:dyDescent="0.25">
      <c r="A77" s="113" t="s">
        <v>14</v>
      </c>
      <c r="B77" s="150"/>
      <c r="C77" s="14"/>
    </row>
    <row r="78" spans="1:3" s="47" customFormat="1" ht="15.75" thickBot="1" x14ac:dyDescent="0.3">
      <c r="A78" s="112"/>
      <c r="B78" s="48"/>
      <c r="C78" s="26"/>
    </row>
    <row r="79" spans="1:3" s="47" customFormat="1" ht="15.75" thickBot="1" x14ac:dyDescent="0.3">
      <c r="A79" s="101" t="str">
        <f>'Příloha č. 1a'!A79</f>
        <v>DOLNÍ BEŘKOVICE  (Z3 - PTÚ Roudnice n. L., HP TBD………………….)</v>
      </c>
      <c r="B79" s="49"/>
      <c r="C79" s="22">
        <f>SUM(C80:C81)</f>
        <v>0</v>
      </c>
    </row>
    <row r="80" spans="1:3" s="47" customFormat="1" ht="25.5" x14ac:dyDescent="0.25">
      <c r="A80" s="113" t="s">
        <v>2</v>
      </c>
      <c r="B80" s="150"/>
      <c r="C80" s="13"/>
    </row>
    <row r="81" spans="1:3" s="47" customFormat="1" x14ac:dyDescent="0.25">
      <c r="A81" s="114" t="s">
        <v>14</v>
      </c>
      <c r="B81" s="48"/>
      <c r="C81" s="13"/>
    </row>
    <row r="82" spans="1:3" s="30" customFormat="1" ht="15.75" thickBot="1" x14ac:dyDescent="0.3">
      <c r="A82" s="91"/>
      <c r="B82" s="124"/>
      <c r="C82" s="15"/>
    </row>
    <row r="83" spans="1:3" s="47" customFormat="1" ht="15.75" thickBot="1" x14ac:dyDescent="0.3">
      <c r="A83" s="101" t="str">
        <f>'Příloha č. 1a'!A86</f>
        <v>ŠTĚTÍ (Z3 - PTÚ Roudnice n. L., HP TBD………………….)</v>
      </c>
      <c r="B83" s="158"/>
      <c r="C83" s="22">
        <f>SUM(C84:C85)</f>
        <v>0</v>
      </c>
    </row>
    <row r="84" spans="1:3" s="47" customFormat="1" ht="25.5" x14ac:dyDescent="0.25">
      <c r="A84" s="110" t="s">
        <v>2</v>
      </c>
      <c r="B84" s="151"/>
      <c r="C84" s="13"/>
    </row>
    <row r="85" spans="1:3" s="47" customFormat="1" x14ac:dyDescent="0.25">
      <c r="A85" s="110" t="s">
        <v>14</v>
      </c>
      <c r="B85" s="151"/>
      <c r="C85" s="14"/>
    </row>
    <row r="86" spans="1:3" s="47" customFormat="1" ht="15.75" thickBot="1" x14ac:dyDescent="0.3">
      <c r="A86" s="112"/>
      <c r="B86" s="48"/>
      <c r="C86" s="26"/>
    </row>
    <row r="87" spans="1:3" s="47" customFormat="1" ht="15.75" thickBot="1" x14ac:dyDescent="0.3">
      <c r="A87" s="101" t="str">
        <f>'Příloha č. 1a'!A91</f>
        <v>ROUDNICE NAD LABEM  (Z3 - PTÚ Roudnice n. L., HP TBD………………….)</v>
      </c>
      <c r="B87" s="49"/>
      <c r="C87" s="22">
        <f>SUM(C88:C91)</f>
        <v>0</v>
      </c>
    </row>
    <row r="88" spans="1:3" s="47" customFormat="1" ht="25.5" x14ac:dyDescent="0.25">
      <c r="A88" s="113" t="s">
        <v>2</v>
      </c>
      <c r="B88" s="150"/>
      <c r="C88" s="13"/>
    </row>
    <row r="89" spans="1:3" s="47" customFormat="1" x14ac:dyDescent="0.25">
      <c r="A89" s="113" t="s">
        <v>14</v>
      </c>
      <c r="B89" s="150"/>
      <c r="C89" s="14"/>
    </row>
    <row r="90" spans="1:3" s="47" customFormat="1" x14ac:dyDescent="0.25">
      <c r="A90" s="75" t="s">
        <v>5</v>
      </c>
      <c r="B90" s="148"/>
      <c r="C90" s="23"/>
    </row>
    <row r="91" spans="1:3" s="47" customFormat="1" x14ac:dyDescent="0.25">
      <c r="A91" s="106" t="s">
        <v>6</v>
      </c>
      <c r="B91" s="149"/>
      <c r="C91" s="24"/>
    </row>
    <row r="92" spans="1:3" s="47" customFormat="1" ht="15.75" thickBot="1" x14ac:dyDescent="0.3">
      <c r="A92" s="114"/>
      <c r="B92" s="150"/>
      <c r="C92" s="26"/>
    </row>
    <row r="93" spans="1:3" s="47" customFormat="1" ht="15.75" thickBot="1" x14ac:dyDescent="0.3">
      <c r="A93" s="101" t="str">
        <f>'Příloha č. 1a'!A95</f>
        <v>ČESKÉ  KOPISTY (Z3 - PTÚ Roudnice n. L., HP TBD………………….)</v>
      </c>
      <c r="B93" s="49"/>
      <c r="C93" s="22">
        <f>SUM(C94:C97)</f>
        <v>0</v>
      </c>
    </row>
    <row r="94" spans="1:3" s="47" customFormat="1" ht="25.5" x14ac:dyDescent="0.25">
      <c r="A94" s="105" t="s">
        <v>2</v>
      </c>
      <c r="B94" s="150"/>
      <c r="C94" s="13"/>
    </row>
    <row r="95" spans="1:3" s="47" customFormat="1" x14ac:dyDescent="0.25">
      <c r="A95" s="105" t="s">
        <v>14</v>
      </c>
      <c r="B95" s="150"/>
      <c r="C95" s="13"/>
    </row>
    <row r="96" spans="1:3" s="47" customFormat="1" x14ac:dyDescent="0.25">
      <c r="A96" s="105" t="s">
        <v>5</v>
      </c>
      <c r="B96" s="150"/>
      <c r="C96" s="23"/>
    </row>
    <row r="97" spans="1:3" s="47" customFormat="1" x14ac:dyDescent="0.25">
      <c r="A97" s="105" t="s">
        <v>26</v>
      </c>
      <c r="B97" s="150"/>
      <c r="C97" s="23"/>
    </row>
    <row r="98" spans="1:3" s="30" customFormat="1" ht="15.75" thickBot="1" x14ac:dyDescent="0.3">
      <c r="A98" s="115"/>
      <c r="B98" s="124"/>
      <c r="C98" s="18"/>
    </row>
    <row r="99" spans="1:3" s="30" customFormat="1" ht="15.75" thickBot="1" x14ac:dyDescent="0.3">
      <c r="A99" s="101" t="str">
        <f>'Příloha č. 1a'!A99</f>
        <v>LOVOSICE (Z3 - PTÚ Roudnice n. L., HP TBD………………….)</v>
      </c>
      <c r="B99" s="49"/>
      <c r="C99" s="22">
        <f>SUM(C100:C101)</f>
        <v>0</v>
      </c>
    </row>
    <row r="100" spans="1:3" s="30" customFormat="1" ht="25.5" x14ac:dyDescent="0.25">
      <c r="A100" s="105" t="s">
        <v>2</v>
      </c>
      <c r="B100" s="150"/>
      <c r="C100" s="13"/>
    </row>
    <row r="101" spans="1:3" s="30" customFormat="1" x14ac:dyDescent="0.25">
      <c r="A101" s="105" t="s">
        <v>14</v>
      </c>
      <c r="B101" s="150"/>
      <c r="C101" s="13"/>
    </row>
    <row r="102" spans="1:3" s="30" customFormat="1" ht="15.75" thickBot="1" x14ac:dyDescent="0.3">
      <c r="A102" s="96"/>
      <c r="B102" s="139"/>
      <c r="C102" s="15"/>
    </row>
    <row r="103" spans="1:3" s="30" customFormat="1" ht="15.75" thickBot="1" x14ac:dyDescent="0.3">
      <c r="A103" s="101" t="str">
        <f>'Příloha č. 1a'!A103</f>
        <v>MLÝNICE  (Z1 - PTÚ Jablonec n. N., HP TBD………………….)</v>
      </c>
      <c r="B103" s="35"/>
      <c r="C103" s="12">
        <f>SUM(C104:C105)</f>
        <v>0</v>
      </c>
    </row>
    <row r="104" spans="1:3" s="30" customFormat="1" ht="25.5" x14ac:dyDescent="0.25">
      <c r="A104" s="90" t="s">
        <v>2</v>
      </c>
      <c r="B104" s="123"/>
      <c r="C104" s="13"/>
    </row>
    <row r="105" spans="1:3" s="30" customFormat="1" x14ac:dyDescent="0.25">
      <c r="A105" s="95" t="s">
        <v>8</v>
      </c>
      <c r="B105" s="36"/>
      <c r="C105" s="13"/>
    </row>
    <row r="106" spans="1:3" s="30" customFormat="1" ht="15.75" thickBot="1" x14ac:dyDescent="0.3">
      <c r="A106" s="96"/>
      <c r="B106" s="139"/>
      <c r="C106" s="15"/>
    </row>
    <row r="107" spans="1:3" s="30" customFormat="1" ht="15.75" thickBot="1" x14ac:dyDescent="0.3">
      <c r="A107" s="101" t="str">
        <f>'Příloha č. 1a'!A109</f>
        <v>FOJTKA  (Z1 - PTÚ Jablonec n. N., HP TBD………………….)</v>
      </c>
      <c r="B107" s="35"/>
      <c r="C107" s="12">
        <f>SUM(C108:C109)</f>
        <v>0</v>
      </c>
    </row>
    <row r="108" spans="1:3" s="30" customFormat="1" ht="25.5" x14ac:dyDescent="0.25">
      <c r="A108" s="90" t="s">
        <v>2</v>
      </c>
      <c r="B108" s="123"/>
      <c r="C108" s="13"/>
    </row>
    <row r="109" spans="1:3" s="30" customFormat="1" x14ac:dyDescent="0.25">
      <c r="A109" s="95" t="s">
        <v>8</v>
      </c>
      <c r="B109" s="36"/>
      <c r="C109" s="13"/>
    </row>
    <row r="110" spans="1:3" s="30" customFormat="1" x14ac:dyDescent="0.25">
      <c r="A110" s="96"/>
      <c r="B110" s="139"/>
      <c r="C110" s="15"/>
    </row>
    <row r="111" spans="1:3" s="47" customFormat="1" x14ac:dyDescent="0.25">
      <c r="A111" s="111" t="s">
        <v>18</v>
      </c>
      <c r="B111" s="163"/>
      <c r="C111" s="27"/>
    </row>
    <row r="112" spans="1:3" s="47" customFormat="1" ht="25.5" x14ac:dyDescent="0.25">
      <c r="A112" s="104" t="s">
        <v>19</v>
      </c>
      <c r="B112" s="163"/>
      <c r="C112" s="25"/>
    </row>
    <row r="113" spans="1:3" s="47" customFormat="1" ht="15.75" thickBot="1" x14ac:dyDescent="0.3">
      <c r="A113" s="103"/>
      <c r="B113" s="163"/>
      <c r="C113" s="25"/>
    </row>
    <row r="114" spans="1:3" s="30" customFormat="1" ht="15.75" thickBot="1" x14ac:dyDescent="0.3">
      <c r="A114" s="39" t="s">
        <v>20</v>
      </c>
      <c r="B114" s="140"/>
      <c r="C114" s="12">
        <f>8*C115</f>
        <v>0</v>
      </c>
    </row>
    <row r="115" spans="1:3" s="30" customFormat="1" ht="25.5" x14ac:dyDescent="0.25">
      <c r="A115" s="40" t="s">
        <v>56</v>
      </c>
      <c r="B115" s="123"/>
      <c r="C115" s="13"/>
    </row>
    <row r="116" spans="1:3" s="30" customFormat="1" ht="15.75" thickBot="1" x14ac:dyDescent="0.3">
      <c r="A116" s="41"/>
      <c r="B116" s="123"/>
      <c r="C116" s="17"/>
    </row>
    <row r="117" spans="1:3" s="30" customFormat="1" ht="15.75" thickBot="1" x14ac:dyDescent="0.3">
      <c r="A117" s="39" t="s">
        <v>69</v>
      </c>
      <c r="B117" s="123"/>
      <c r="C117" s="12">
        <f>2*C118</f>
        <v>0</v>
      </c>
    </row>
    <row r="118" spans="1:3" s="30" customFormat="1" ht="25.5" x14ac:dyDescent="0.25">
      <c r="A118" s="41" t="s">
        <v>57</v>
      </c>
      <c r="B118" s="123"/>
      <c r="C118" s="13"/>
    </row>
    <row r="119" spans="1:3" s="30" customFormat="1" ht="15.75" thickBot="1" x14ac:dyDescent="0.3">
      <c r="A119" s="41"/>
      <c r="B119" s="123"/>
      <c r="C119" s="17"/>
    </row>
    <row r="120" spans="1:3" s="30" customFormat="1" ht="15.75" thickBot="1" x14ac:dyDescent="0.3">
      <c r="A120" s="39" t="s">
        <v>21</v>
      </c>
      <c r="B120" s="20"/>
      <c r="C120" s="12">
        <f>8*C121</f>
        <v>0</v>
      </c>
    </row>
    <row r="121" spans="1:3" s="30" customFormat="1" ht="25.5" x14ac:dyDescent="0.25">
      <c r="A121" s="41" t="s">
        <v>58</v>
      </c>
      <c r="B121" s="20"/>
      <c r="C121" s="13"/>
    </row>
    <row r="122" spans="1:3" s="30" customFormat="1" ht="15.75" thickBot="1" x14ac:dyDescent="0.3">
      <c r="A122" s="41"/>
      <c r="B122" s="123"/>
      <c r="C122" s="17"/>
    </row>
    <row r="123" spans="1:3" s="30" customFormat="1" ht="26.25" thickBot="1" x14ac:dyDescent="0.3">
      <c r="A123" s="166" t="s">
        <v>67</v>
      </c>
      <c r="B123" s="123"/>
      <c r="C123" s="12">
        <f>SUM(C124:C125)</f>
        <v>0</v>
      </c>
    </row>
    <row r="124" spans="1:3" s="30" customFormat="1" ht="38.25" x14ac:dyDescent="0.25">
      <c r="A124" s="129" t="s">
        <v>66</v>
      </c>
      <c r="B124" s="123"/>
      <c r="C124" s="13"/>
    </row>
    <row r="125" spans="1:3" s="30" customFormat="1" ht="38.25" x14ac:dyDescent="0.25">
      <c r="A125" s="129" t="s">
        <v>65</v>
      </c>
      <c r="B125" s="123"/>
      <c r="C125" s="13"/>
    </row>
    <row r="126" spans="1:3" s="30" customFormat="1" ht="15.75" thickBot="1" x14ac:dyDescent="0.3">
      <c r="A126" s="129"/>
      <c r="B126" s="20"/>
      <c r="C126" s="17"/>
    </row>
    <row r="127" spans="1:3" s="30" customFormat="1" ht="26.25" thickBot="1" x14ac:dyDescent="0.3">
      <c r="A127" s="167" t="s">
        <v>63</v>
      </c>
      <c r="B127" s="123"/>
      <c r="C127" s="12">
        <f>C128</f>
        <v>0</v>
      </c>
    </row>
    <row r="128" spans="1:3" x14ac:dyDescent="0.25">
      <c r="A128" s="129" t="s">
        <v>64</v>
      </c>
      <c r="B128" s="123"/>
      <c r="C128" s="13"/>
    </row>
    <row r="129" spans="1:3" x14ac:dyDescent="0.25">
      <c r="A129" s="41"/>
      <c r="B129" s="123"/>
      <c r="C129" s="17"/>
    </row>
    <row r="130" spans="1:3" ht="39.75" customHeight="1" x14ac:dyDescent="0.25">
      <c r="A130" s="170" t="s">
        <v>82</v>
      </c>
      <c r="B130" s="170"/>
      <c r="C130" s="170"/>
    </row>
    <row r="131" spans="1:3" x14ac:dyDescent="0.25">
      <c r="A131" s="116"/>
      <c r="B131" s="50"/>
      <c r="C131" s="21"/>
    </row>
    <row r="132" spans="1:3" x14ac:dyDescent="0.25">
      <c r="A132" s="51" t="s">
        <v>22</v>
      </c>
      <c r="B132" s="52"/>
      <c r="C132" s="21"/>
    </row>
    <row r="133" spans="1:3" ht="15.75" thickBot="1" x14ac:dyDescent="0.3">
      <c r="A133" s="65"/>
      <c r="B133" s="53"/>
      <c r="C133" s="21"/>
    </row>
    <row r="134" spans="1:3" ht="15.75" thickBot="1" x14ac:dyDescent="0.3">
      <c r="A134" s="66" t="s">
        <v>77</v>
      </c>
      <c r="B134" s="53"/>
      <c r="C134" s="8">
        <f>C120+C117+C114++C107+C103+C99+C93+C87+C83+C79+C75+C71+C67+C63+C59+C53+C49+C45+C41+C37+C33+C27+C21+C17+C13+C9+C123+C127</f>
        <v>0</v>
      </c>
    </row>
    <row r="135" spans="1:3" x14ac:dyDescent="0.25">
      <c r="A135" s="67"/>
      <c r="B135" s="54"/>
      <c r="C135" s="21"/>
    </row>
    <row r="136" spans="1:3" ht="38.25" x14ac:dyDescent="0.25">
      <c r="A136" s="122" t="s">
        <v>30</v>
      </c>
      <c r="B136" s="168"/>
      <c r="C136" s="169"/>
    </row>
    <row r="140" spans="1:3" ht="14.45" customHeight="1" x14ac:dyDescent="0.25"/>
  </sheetData>
  <sheetProtection algorithmName="SHA-512" hashValue="S5SJxC1J54buY3mwoE29lm2CFWyyBM8PWAhQ61fKN2/KPv5zVHqRzdu30Ibz3k+RcLQQDu+gZzp0vW8lor/9Dg==" saltValue="NuOqGYFRWdHDLU0H8CLMxQ==" spinCount="100000" sheet="1" objects="1" scenarios="1"/>
  <mergeCells count="1">
    <mergeCell ref="A130:C130"/>
  </mergeCells>
  <conditionalFormatting sqref="C134 C99 C93 C87 C83 C79 C75 C71 C67 C63 C59 C53 C49 C45 C41 C17 C37 C33 C27 C21 C13 C9">
    <cfRule type="cellIs" dxfId="17" priority="19" stopIfTrue="1" operator="lessThan">
      <formula>1</formula>
    </cfRule>
  </conditionalFormatting>
  <conditionalFormatting sqref="C114 C120">
    <cfRule type="cellIs" dxfId="16" priority="18" stopIfTrue="1" operator="lessThan">
      <formula>1</formula>
    </cfRule>
  </conditionalFormatting>
  <conditionalFormatting sqref="C103">
    <cfRule type="cellIs" dxfId="15" priority="17" stopIfTrue="1" operator="lessThan">
      <formula>1</formula>
    </cfRule>
  </conditionalFormatting>
  <conditionalFormatting sqref="C107">
    <cfRule type="cellIs" dxfId="14" priority="16" stopIfTrue="1" operator="lessThan">
      <formula>1</formula>
    </cfRule>
  </conditionalFormatting>
  <conditionalFormatting sqref="A1:XFD23 A25:XFD29 B24:XFD24 B30:XFD30 A131:XFD135 A31:XFD116 D123:XFD125 A126:XFD126 A118:XFD122 D117:XFD117 D127:XFD130 A137:XFD1048576 D136:XFD136">
    <cfRule type="expression" dxfId="13" priority="15">
      <formula>CELL("protect",A1)=0</formula>
    </cfRule>
  </conditionalFormatting>
  <conditionalFormatting sqref="A24">
    <cfRule type="expression" dxfId="12" priority="14">
      <formula>CELL("protect",A24)=0</formula>
    </cfRule>
  </conditionalFormatting>
  <conditionalFormatting sqref="A30">
    <cfRule type="expression" dxfId="11" priority="13">
      <formula>CELL("protect",A30)=0</formula>
    </cfRule>
  </conditionalFormatting>
  <conditionalFormatting sqref="A127:B127 A129:B129 B128">
    <cfRule type="expression" dxfId="10" priority="12">
      <formula>CELL("protect",A127)=0</formula>
    </cfRule>
  </conditionalFormatting>
  <conditionalFormatting sqref="C127:C128">
    <cfRule type="expression" dxfId="9" priority="10">
      <formula>CELL("protect",C127)=0</formula>
    </cfRule>
  </conditionalFormatting>
  <conditionalFormatting sqref="C127">
    <cfRule type="cellIs" dxfId="8" priority="11" stopIfTrue="1" operator="lessThan">
      <formula>1</formula>
    </cfRule>
  </conditionalFormatting>
  <conditionalFormatting sqref="C129">
    <cfRule type="expression" dxfId="7" priority="9">
      <formula>CELL("protect",C129)=0</formula>
    </cfRule>
  </conditionalFormatting>
  <conditionalFormatting sqref="A128">
    <cfRule type="expression" dxfId="6" priority="8">
      <formula>CELL("protect",A128)=0</formula>
    </cfRule>
  </conditionalFormatting>
  <conditionalFormatting sqref="C123">
    <cfRule type="cellIs" dxfId="5" priority="5" stopIfTrue="1" operator="lessThan">
      <formula>1</formula>
    </cfRule>
  </conditionalFormatting>
  <conditionalFormatting sqref="A123:C125">
    <cfRule type="expression" dxfId="4" priority="6">
      <formula>CELL("protect",A123)=0</formula>
    </cfRule>
  </conditionalFormatting>
  <conditionalFormatting sqref="C117">
    <cfRule type="cellIs" dxfId="3" priority="4" stopIfTrue="1" operator="lessThan">
      <formula>1</formula>
    </cfRule>
  </conditionalFormatting>
  <conditionalFormatting sqref="A117:C117">
    <cfRule type="expression" dxfId="2" priority="3">
      <formula>CELL("protect",A117)=0</formula>
    </cfRule>
  </conditionalFormatting>
  <conditionalFormatting sqref="A130:C130">
    <cfRule type="expression" dxfId="1" priority="2">
      <formula>CELL("protect",A130)=0</formula>
    </cfRule>
  </conditionalFormatting>
  <conditionalFormatting sqref="A136:C136">
    <cfRule type="expression" dxfId="0" priority="1">
      <formula>CELL("protect",A136)=0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3" fitToHeight="0" orientation="portrait" blackAndWhite="1" r:id="rId1"/>
  <headerFooter>
    <oddFooter>&amp;L&amp;"Arial,Obyčejné"&amp;10&amp;A&amp;R&amp;"Arial,Obyčejné"&amp;10Strana &amp;P z &amp;N</oddFooter>
  </headerFooter>
  <rowBreaks count="3" manualBreakCount="3">
    <brk id="40" max="16383" man="1"/>
    <brk id="82" max="16383" man="1"/>
    <brk id="1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Příloha č. 1a</vt:lpstr>
      <vt:lpstr>Příloha č. 1b</vt:lpstr>
      <vt:lpstr>Příloha č. 1c</vt:lpstr>
      <vt:lpstr>Příloha č. 1d</vt:lpstr>
      <vt:lpstr>'Příloha č. 1a'!Oblast_tisku</vt:lpstr>
    </vt:vector>
  </TitlesOfParts>
  <Company>Povodí Labe, státní podnik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Ivan Beran</dc:creator>
  <cp:lastModifiedBy>Ing. Štěpánka Kozlová</cp:lastModifiedBy>
  <cp:lastPrinted>2024-08-30T09:43:29Z</cp:lastPrinted>
  <dcterms:created xsi:type="dcterms:W3CDTF">2020-03-26T12:38:37Z</dcterms:created>
  <dcterms:modified xsi:type="dcterms:W3CDTF">2024-10-10T07:02:58Z</dcterms:modified>
</cp:coreProperties>
</file>