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2024 - Doubský p., Doubí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'42024 - Doubský p., Doubí...'!$C$75:$K$109</definedName>
    <definedName name="_xlnm.Print_Area" localSheetId="1">'42024 - Doubský p., Doubí...'!$C$4:$J$37,'42024 - Doubský p., Doubí...'!$C$43:$J$59,'42024 - Doubský p., Doubí...'!$C$65:$K$109</definedName>
    <definedName name="_xlnm.Print_Titles" localSheetId="1">'42024 - Doubský p., Doubí...'!$75:$75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J73"/>
  <c r="F70"/>
  <c r="E68"/>
  <c r="J51"/>
  <c r="F48"/>
  <c r="E46"/>
  <c r="J19"/>
  <c r="E19"/>
  <c r="J72"/>
  <c r="J18"/>
  <c r="J16"/>
  <c r="E16"/>
  <c r="F73"/>
  <c r="J15"/>
  <c r="J13"/>
  <c r="E13"/>
  <c r="F72"/>
  <c r="J12"/>
  <c r="J10"/>
  <c r="J70"/>
  <c i="1" r="L50"/>
  <c r="AM50"/>
  <c r="AM49"/>
  <c r="L49"/>
  <c r="AM47"/>
  <c r="L47"/>
  <c r="L45"/>
  <c r="L44"/>
  <c i="2" r="BK99"/>
  <c r="BK93"/>
  <c r="BK80"/>
  <c r="J89"/>
  <c r="J102"/>
  <c r="J97"/>
  <c r="BK81"/>
  <c r="J95"/>
  <c r="BK83"/>
  <c i="1" r="AS54"/>
  <c i="2" r="BK97"/>
  <c r="BK94"/>
  <c r="J82"/>
  <c r="J91"/>
  <c r="BK102"/>
  <c r="BK88"/>
  <c r="J87"/>
  <c r="BK96"/>
  <c r="BK85"/>
  <c r="J101"/>
  <c r="J93"/>
  <c r="J79"/>
  <c r="BK89"/>
  <c r="BK79"/>
  <c r="F35"/>
  <c r="BK86"/>
  <c r="F33"/>
  <c r="J99"/>
  <c r="J84"/>
  <c r="J80"/>
  <c r="BK84"/>
  <c r="J86"/>
  <c r="BK101"/>
  <c r="BK87"/>
  <c r="BK78"/>
  <c r="J96"/>
  <c r="BK90"/>
  <c r="J94"/>
  <c r="J83"/>
  <c r="BK98"/>
  <c r="BK95"/>
  <c r="J88"/>
  <c r="J32"/>
  <c r="BK82"/>
  <c r="J98"/>
  <c r="J85"/>
  <c r="F34"/>
  <c r="J78"/>
  <c r="J90"/>
  <c r="BK91"/>
  <c r="J81"/>
  <c r="F32"/>
  <c l="1" r="BK77"/>
  <c r="J77"/>
  <c r="J56"/>
  <c r="P77"/>
  <c r="BK100"/>
  <c r="J100"/>
  <c r="J58"/>
  <c r="R77"/>
  <c r="BK92"/>
  <c r="J92"/>
  <c r="J57"/>
  <c r="P92"/>
  <c r="T92"/>
  <c r="P100"/>
  <c r="R100"/>
  <c r="T77"/>
  <c r="T76"/>
  <c r="R92"/>
  <c r="T100"/>
  <c i="1" r="AW55"/>
  <c r="BB55"/>
  <c i="2" r="J48"/>
  <c r="F50"/>
  <c r="J50"/>
  <c r="F51"/>
  <c r="BE78"/>
  <c r="BE79"/>
  <c r="BE80"/>
  <c r="BE81"/>
  <c r="BE82"/>
  <c r="BE83"/>
  <c r="BE84"/>
  <c r="BE85"/>
  <c r="BE86"/>
  <c r="BE87"/>
  <c r="BE88"/>
  <c r="BE89"/>
  <c r="BE90"/>
  <c r="BE91"/>
  <c r="BE93"/>
  <c r="BE94"/>
  <c r="BE95"/>
  <c r="BE96"/>
  <c r="BE97"/>
  <c r="BE98"/>
  <c r="BE99"/>
  <c r="BE101"/>
  <c r="BE102"/>
  <c i="1" r="BA55"/>
  <c r="BC55"/>
  <c r="BD55"/>
  <c r="BC54"/>
  <c r="W32"/>
  <c r="BA54"/>
  <c r="W30"/>
  <c r="BB54"/>
  <c r="W31"/>
  <c r="BD54"/>
  <c r="W33"/>
  <c i="2" l="1" r="R76"/>
  <c r="P76"/>
  <c i="1" r="AU55"/>
  <c i="2" r="BK76"/>
  <c r="J76"/>
  <c r="J55"/>
  <c i="1" r="AU54"/>
  <c i="2" r="J31"/>
  <c i="1" r="AV55"/>
  <c r="AT55"/>
  <c r="AW54"/>
  <c r="AK30"/>
  <c r="AX54"/>
  <c i="2" r="F31"/>
  <c i="1" r="AZ55"/>
  <c r="AZ54"/>
  <c r="W29"/>
  <c r="AY54"/>
  <c i="2" l="1"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<sst xmlns="http://schemas.openxmlformats.org/spreadsheetml/2006/main">
  <si>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</si>
  <si>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</si>
  <si>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</si>
  <si>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</si>
  <si>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</si>
  <si>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{4f8135ad-28ea-456f-872f-d460ae6f57ea}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</si>
  <si>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</si>
  <si>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</si>
  <si>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</si>
  <si>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</si>
  <si>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</si>
  <si>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</si>
  <si>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</si>
  <si>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</si>
  <si>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</si>
  <si>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</si>
  <si>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Doubský p., Doubí, probírka břehových porostů, ř.km 2,180 – 5,940</t>
  </si>
  <si>
    <t>KSO:</t>
  </si>
  <si>
    <t/>
  </si>
  <si>
    <t>CC-CZ:</t>
  </si>
  <si>
    <t>Místo:</t>
  </si>
  <si>
    <t xml:space="preserve"> </t>
  </si>
  <si>
    <t>Datum:</t>
  </si>
  <si>
    <t>29. 7. 2024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</si>
  <si>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</si>
  <si>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</si>
  <si>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</si>
  <si>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</si>
  <si>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</si>
  <si>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</si>
  <si>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</si>
  <si>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</si>
  <si>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</si>
  <si>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</si>
  <si>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</si>
  <si>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</si>
  <si>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</si>
  <si>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</si>
  <si>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</si>
  <si>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</si>
  <si>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</si>
  <si>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</si>
  <si>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</si>
  <si>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</si>
  <si>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</si>
  <si>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</si>
  <si>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</si>
  <si>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</si>
  <si>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</si>
  <si>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</si>
  <si>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</si>
  <si>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</si>
  <si>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</si>
  <si>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</si>
  <si>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</si>
  <si>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</si>
  <si>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</si>
  <si>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</si>
  <si>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</si>
  <si>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</si>
  <si>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</si>
  <si>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</si>
  <si>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</si>
  <si>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</si>
  <si>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</si>
  <si>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</si>
  <si>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</si>
  <si>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</si>
  <si>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</si>
  <si>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</si>
  <si>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</si>
  <si>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</si>
  <si>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</si>
  <si>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</si>
  <si>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</si>
  <si>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</si>
  <si>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</si>
  <si>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</si>
  <si>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</si>
  <si>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</si>
  <si>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</si>
  <si>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D7 - Kácení břehových porostů</t>
  </si>
  <si>
    <t>D10 - Přibližování dřevní hmoty</t>
  </si>
  <si>
    <t>D11 - Ostatní výkony a více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</si>
  <si>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</si>
  <si>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</si>
  <si>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</si>
  <si>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</si>
  <si>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</si>
  <si>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</si>
  <si>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</si>
  <si>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</si>
  <si>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</si>
  <si>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</si>
  <si>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</si>
  <si>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</si>
  <si>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</si>
  <si>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</si>
  <si>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</si>
  <si>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</si>
  <si>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</si>
  <si>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</si>
  <si>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</si>
  <si>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</si>
  <si>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</si>
  <si>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60150897</t>
  </si>
  <si>
    <t>9VC3080</t>
  </si>
  <si>
    <t>Kácení dřeviny - volné - směrové (S-KV) s odřezáním kmene přes 10 do průměru 20 cm a s odvětvením</t>
  </si>
  <si>
    <t>ks</t>
  </si>
  <si>
    <t>-62686571</t>
  </si>
  <si>
    <t>3</t>
  </si>
  <si>
    <t>9VC3082</t>
  </si>
  <si>
    <t>Kácení dřeviny - volné - směrové (S-KV) s odřezáním kmene přes 30 do průměru 50 cm a s odvětvením</t>
  </si>
  <si>
    <t>-1632852642</t>
  </si>
  <si>
    <t>9VC3088</t>
  </si>
  <si>
    <t>Kácení dřeviny - postupné s volnou dopadovou plochou (S-KPV) přes 10 do průměru 20 cm a s odvětvením</t>
  </si>
  <si>
    <t>1572431094</t>
  </si>
  <si>
    <t>5</t>
  </si>
  <si>
    <t>9VC3089</t>
  </si>
  <si>
    <t>Kácení dřeviny - postupné s volnou dopadovou plochou (S-KPV) přes 20 do průměru 30 cm a s odvětvením</t>
  </si>
  <si>
    <t>-1782371364</t>
  </si>
  <si>
    <t>6</t>
  </si>
  <si>
    <t>9VC3090</t>
  </si>
  <si>
    <t>Kácení dřeviny - postupné s volnou dopadovou plochou (S-KPV) přes 30 do průměru 50 cm a s odvětvením</t>
  </si>
  <si>
    <t>-1172388790</t>
  </si>
  <si>
    <t>7</t>
  </si>
  <si>
    <t>9VC3091</t>
  </si>
  <si>
    <t>Kácení dřeviny - postupné s volnou dopadovou plochou (S-KPV) přes 50 do průměru 70 cm a s odvětvením</t>
  </si>
  <si>
    <t>-562265342</t>
  </si>
  <si>
    <t>8</t>
  </si>
  <si>
    <t>9VC3092</t>
  </si>
  <si>
    <t>Kácení dřeviny - postupné s volnou dopadovou plochou (S-KPV) přes 70 do průměru 90 cm a s odvětvením</t>
  </si>
  <si>
    <t>-53108416</t>
  </si>
  <si>
    <t>9</t>
  </si>
  <si>
    <t>9VC3096</t>
  </si>
  <si>
    <t>Kácení dřeviny - postupné s překážkou v dopadové ploše (S-KPP) přes 10 do průměru 20 cm a s odvětvením</t>
  </si>
  <si>
    <t>1298008776</t>
  </si>
  <si>
    <t>10</t>
  </si>
  <si>
    <t>9VC3097</t>
  </si>
  <si>
    <t>Kácení dřeviny - postupné s překážkou v dopadové ploše (S-KPP) přes 20 do průměru 30 cm a s odvětvením</t>
  </si>
  <si>
    <t>1180584086</t>
  </si>
  <si>
    <t>11</t>
  </si>
  <si>
    <t>9VC3098</t>
  </si>
  <si>
    <t>Kácení dřeviny - postupné s překážkou v dopadové ploše (S-KPP) přes 30 do průměru 50 cm a s odvětvením</t>
  </si>
  <si>
    <t>-1951510846</t>
  </si>
  <si>
    <t>12</t>
  </si>
  <si>
    <t>9VC3099</t>
  </si>
  <si>
    <t>Kácení dřeviny - postupné s překážkou v dopadové ploše (S-KPP) přes 50 do průměru 70 cm a s odvětvením</t>
  </si>
  <si>
    <t>1723624316</t>
  </si>
  <si>
    <t>13</t>
  </si>
  <si>
    <t>9VC3100</t>
  </si>
  <si>
    <t>Kácení dřeviny - postupné s překážkou v dopadové ploše (S-KPP) přes 70 do průměru 90 cm a s odvětvením</t>
  </si>
  <si>
    <t>1690547656</t>
  </si>
  <si>
    <t>14</t>
  </si>
  <si>
    <t>9VC3104</t>
  </si>
  <si>
    <t>Obtížná manipulace s dřevní hmotou - dle konkrétních podmínek (např. přetažení přes vodní tok, prudký svah, lanovka)</t>
  </si>
  <si>
    <t>m3</t>
  </si>
  <si>
    <t>-1508139598</t>
  </si>
  <si>
    <t>D10</t>
  </si>
  <si>
    <t>Přibližování dřevní hmoty</t>
  </si>
  <si>
    <t>15</t>
  </si>
  <si>
    <t>9VC3147</t>
  </si>
  <si>
    <t>Vodorovné přemístění, přibližování dřevní hmoty listnatých dřevin (P-OM) - traktorem (kmeny, větve, pařezy) do 500 m - při průměrné hmotnatosti stromu - 0,09</t>
  </si>
  <si>
    <t>1895926929</t>
  </si>
  <si>
    <t>16</t>
  </si>
  <si>
    <t>9VC3149</t>
  </si>
  <si>
    <t>Vodorovné přemístění, přibližování dřevní hmoty listnatých dřevin (P-OM) - traktorem (kmeny, větve, pařezy) do 500 m - při průměrné hmotnatosti stromu - 0,19</t>
  </si>
  <si>
    <t>-1432849939</t>
  </si>
  <si>
    <t>17</t>
  </si>
  <si>
    <t>9VC3150</t>
  </si>
  <si>
    <t>Vodorovné přemístění, přibližování dřevní hmoty listnatých dřevin (P-OM) - traktorem (kmeny, větve, pařezy) do 500 m - při průměrné hmotnatosti stromu - 0,29</t>
  </si>
  <si>
    <t>1756907657</t>
  </si>
  <si>
    <t>18</t>
  </si>
  <si>
    <t>9VC3151</t>
  </si>
  <si>
    <t>Vodorovné přemístění, přibližování dřevní hmoty listnatých dřevin (P-OM) - traktorem (kmeny, větve, pařezy) do 500 m - při průměrné hmotnatosti stromu - 0,49</t>
  </si>
  <si>
    <t>1974684938</t>
  </si>
  <si>
    <t>19</t>
  </si>
  <si>
    <t>9VC3153</t>
  </si>
  <si>
    <t>Vodorovné přemístění, přibližování dřevní hmoty listnatých dřevin (P-OM) - traktorem (kmeny, větve, pařezy) do 500 m - při průměrné hmotnatosti stromu - 0,70</t>
  </si>
  <si>
    <t>212803897</t>
  </si>
  <si>
    <t>20</t>
  </si>
  <si>
    <t>9VC3152</t>
  </si>
  <si>
    <t>Vodorovné přemístění, přibližování dřevní hmoty listnatých dřevin (P-OM) - traktorem (kmeny, větve, pařezy) do 500 m - při průměrné hmotnatosti stromu - 0,99</t>
  </si>
  <si>
    <t>-618031021</t>
  </si>
  <si>
    <t>21</t>
  </si>
  <si>
    <t>9VC3154</t>
  </si>
  <si>
    <t>Vodorovné přemístění, přibližování dřevní hmoty listantých dřevin (P-OM) - traktorem (kmeny, větve, pařezy) do 500 m - při průměrné hmotnatosti stromu 1,00 +</t>
  </si>
  <si>
    <t>1326838761</t>
  </si>
  <si>
    <t>D11</t>
  </si>
  <si>
    <t>Ostatní výkony a více náklady</t>
  </si>
  <si>
    <t>22</t>
  </si>
  <si>
    <t>9VC3227</t>
  </si>
  <si>
    <t>Manipulace (krácení) dřevní hmoty na sortimenty</t>
  </si>
  <si>
    <t>-16895264</t>
  </si>
  <si>
    <t>23</t>
  </si>
  <si>
    <t>9VC3230</t>
  </si>
  <si>
    <t>Štěpkování (drcení) klestu s ponecháním materiálu na ploše</t>
  </si>
  <si>
    <t>2000724773</t>
  </si>
  <si>
    <t>VV</t>
  </si>
  <si>
    <t>5*0,05 "do 20cm</t>
  </si>
  <si>
    <t>10*0,1 "do 30cm</t>
  </si>
  <si>
    <t>31*0,2 "do 50cm</t>
  </si>
  <si>
    <t>16*0,3 "do 70cm</t>
  </si>
  <si>
    <t>4*0,4 "do 90cm</t>
  </si>
  <si>
    <t>30*0,01 "křoviny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</si>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</sst>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Doubský p., Doubí, probírka břehových porostů, ř.km 2,180 – 5,940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29. 7. 2024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'42024 - Doubský p., Doubí...'!J28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'42024 - Doubský p., Doubí...'!P76</f>
        <v>0</v>
      </c>
      <c r="AV55" s="119">
        <f>'42024 - Doubský p., Doubí...'!J31</f>
        <v>0</v>
      </c>
      <c r="AW55" s="119">
        <f>'42024 - Doubský p., Doubí...'!J32</f>
        <v>0</v>
      </c>
      <c r="AX55" s="119">
        <f>'42024 - Doubský p., Doubí...'!J33</f>
        <v>0</v>
      </c>
      <c r="AY55" s="119">
        <f>'42024 - Doubský p., Doubí...'!J34</f>
        <v>0</v>
      </c>
      <c r="AZ55" s="119">
        <f>'42024 - Doubský p., Doubí...'!F31</f>
        <v>0</v>
      </c>
      <c r="BA55" s="119">
        <f>'42024 - Doubský p., Doubí...'!F32</f>
        <v>0</v>
      </c>
      <c r="BB55" s="119">
        <f>'42024 - Doubský p., Doubí...'!F33</f>
        <v>0</v>
      </c>
      <c r="BC55" s="119">
        <f>'42024 - Doubský p., Doubí...'!F34</f>
        <v>0</v>
      </c>
      <c r="BD55" s="121">
        <f>'42024 - Doubský p., Doubí...'!F35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NsgctUgk5Ad1qFXANRlm2mjXSuVGERSj6cslVxTU7CO+w90EjogF+YA+86G33+3KP7oeFVB8naj5sJ+MYIx3sA==" hashValue="AuCuRZiGNEaV3U9YU/9XKo1TYb95KbCW0zhEIotA+DcGVPZgHvhYkkQk6l7fyrgg8Ehl/sX1ILjvhzqdL7yFP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42024 - Doubský p., Doub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29. 7. 2024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ROUND(J76,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ROUND((SUM(BE76:BE109)),  2)</f>
        <v>0</v>
      </c>
      <c r="G31" s="38"/>
      <c r="H31" s="38"/>
      <c r="I31" s="142">
        <v>0</v>
      </c>
      <c r="J31" s="141">
        <f>ROUND(((SUM(BE76:BE109))*I31),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ROUND((SUM(BF76:BF109)),  2)</f>
        <v>0</v>
      </c>
      <c r="G32" s="38"/>
      <c r="H32" s="38"/>
      <c r="I32" s="142">
        <v>0</v>
      </c>
      <c r="J32" s="141">
        <f>ROUND(((SUM(BF76:BF109))*I32),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ROUND((SUM(BG76:BG109)),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ROUND((SUM(BH76:BH109)),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ROUND((SUM(BI76:BI109)),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Doubský p., Doubí, probírka břehových porostů, ř.km 2,180 – 5,940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29. 7. 2024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J76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J77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8"/>
      <c r="C57" s="159"/>
      <c r="D57" s="160" t="s">
        <v>82</v>
      </c>
      <c r="E57" s="161"/>
      <c r="F57" s="161"/>
      <c r="G57" s="161"/>
      <c r="H57" s="161"/>
      <c r="I57" s="161"/>
      <c r="J57" s="162">
        <f>J92</f>
        <v>0</v>
      </c>
      <c r="K57" s="159"/>
      <c r="L57" s="163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8"/>
      <c r="C58" s="159"/>
      <c r="D58" s="160" t="s">
        <v>83</v>
      </c>
      <c r="E58" s="161"/>
      <c r="F58" s="161"/>
      <c r="G58" s="161"/>
      <c r="H58" s="161"/>
      <c r="I58" s="161"/>
      <c r="J58" s="162">
        <f>J100</f>
        <v>0</v>
      </c>
      <c r="K58" s="159"/>
      <c r="L58" s="16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2" customFormat="1" ht="21.84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12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4" s="2" customFormat="1" ht="6.96" customHeight="1">
      <c r="A64" s="38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4.96" customHeight="1">
      <c r="A65" s="38"/>
      <c r="B65" s="39"/>
      <c r="C65" s="23" t="s">
        <v>84</v>
      </c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2" customHeight="1">
      <c r="A67" s="38"/>
      <c r="B67" s="39"/>
      <c r="C67" s="32" t="s">
        <v>15</v>
      </c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6.5" customHeight="1">
      <c r="A68" s="38"/>
      <c r="B68" s="39"/>
      <c r="C68" s="40"/>
      <c r="D68" s="40"/>
      <c r="E68" s="69" t="str">
        <f>E7</f>
        <v>Doubský p., Doubí, probírka břehových porostů, ř.km 2,180 – 5,940</v>
      </c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20</v>
      </c>
      <c r="D70" s="40"/>
      <c r="E70" s="40"/>
      <c r="F70" s="27" t="str">
        <f>F10</f>
        <v xml:space="preserve"> </v>
      </c>
      <c r="G70" s="40"/>
      <c r="H70" s="40"/>
      <c r="I70" s="32" t="s">
        <v>22</v>
      </c>
      <c r="J70" s="72" t="str">
        <f>IF(J10="","",J10)</f>
        <v>29. 7. 2024</v>
      </c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24</v>
      </c>
      <c r="D72" s="40"/>
      <c r="E72" s="40"/>
      <c r="F72" s="27" t="str">
        <f>E13</f>
        <v xml:space="preserve"> </v>
      </c>
      <c r="G72" s="40"/>
      <c r="H72" s="40"/>
      <c r="I72" s="32" t="s">
        <v>29</v>
      </c>
      <c r="J72" s="36" t="str">
        <f>E19</f>
        <v xml:space="preserve"> 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15" customHeight="1">
      <c r="A73" s="38"/>
      <c r="B73" s="39"/>
      <c r="C73" s="32" t="s">
        <v>27</v>
      </c>
      <c r="D73" s="40"/>
      <c r="E73" s="40"/>
      <c r="F73" s="27" t="str">
        <f>IF(E16="","",E16)</f>
        <v>Vyplň údaj</v>
      </c>
      <c r="G73" s="40"/>
      <c r="H73" s="40"/>
      <c r="I73" s="32" t="s">
        <v>31</v>
      </c>
      <c r="J73" s="36" t="str">
        <f>E22</f>
        <v>Hlubuček V.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0.32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0" customFormat="1" ht="29.28" customHeight="1">
      <c r="A75" s="164"/>
      <c r="B75" s="165"/>
      <c r="C75" s="166" t="s">
        <v>85</v>
      </c>
      <c r="D75" s="167" t="s">
        <v>54</v>
      </c>
      <c r="E75" s="167" t="s">
        <v>50</v>
      </c>
      <c r="F75" s="167" t="s">
        <v>51</v>
      </c>
      <c r="G75" s="167" t="s">
        <v>86</v>
      </c>
      <c r="H75" s="167" t="s">
        <v>87</v>
      </c>
      <c r="I75" s="167" t="s">
        <v>88</v>
      </c>
      <c r="J75" s="167" t="s">
        <v>79</v>
      </c>
      <c r="K75" s="168" t="s">
        <v>89</v>
      </c>
      <c r="L75" s="169"/>
      <c r="M75" s="92" t="s">
        <v>18</v>
      </c>
      <c r="N75" s="93" t="s">
        <v>39</v>
      </c>
      <c r="O75" s="93" t="s">
        <v>90</v>
      </c>
      <c r="P75" s="93" t="s">
        <v>91</v>
      </c>
      <c r="Q75" s="93" t="s">
        <v>92</v>
      </c>
      <c r="R75" s="93" t="s">
        <v>93</v>
      </c>
      <c r="S75" s="93" t="s">
        <v>94</v>
      </c>
      <c r="T75" s="94" t="s">
        <v>95</v>
      </c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</row>
    <row r="76" s="2" customFormat="1" ht="22.8" customHeight="1">
      <c r="A76" s="38"/>
      <c r="B76" s="39"/>
      <c r="C76" s="99" t="s">
        <v>96</v>
      </c>
      <c r="D76" s="40"/>
      <c r="E76" s="40"/>
      <c r="F76" s="40"/>
      <c r="G76" s="40"/>
      <c r="H76" s="40"/>
      <c r="I76" s="40"/>
      <c r="J76" s="170">
        <f>BK76</f>
        <v>0</v>
      </c>
      <c r="K76" s="40"/>
      <c r="L76" s="44"/>
      <c r="M76" s="95"/>
      <c r="N76" s="171"/>
      <c r="O76" s="96"/>
      <c r="P76" s="172">
        <f>P77+P92+P100</f>
        <v>0</v>
      </c>
      <c r="Q76" s="96"/>
      <c r="R76" s="172">
        <f>R77+R92+R100</f>
        <v>0</v>
      </c>
      <c r="S76" s="96"/>
      <c r="T76" s="173">
        <f>T77+T92+T100</f>
        <v>0</v>
      </c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T76" s="17" t="s">
        <v>68</v>
      </c>
      <c r="AU76" s="17" t="s">
        <v>80</v>
      </c>
      <c r="BK76" s="174">
        <f>BK77+BK92+BK100</f>
        <v>0</v>
      </c>
    </row>
    <row r="77" s="11" customFormat="1" ht="25.92" customHeight="1">
      <c r="A77" s="11"/>
      <c r="B77" s="175"/>
      <c r="C77" s="176"/>
      <c r="D77" s="177" t="s">
        <v>68</v>
      </c>
      <c r="E77" s="178" t="s">
        <v>97</v>
      </c>
      <c r="F77" s="178" t="s">
        <v>98</v>
      </c>
      <c r="G77" s="176"/>
      <c r="H77" s="176"/>
      <c r="I77" s="179"/>
      <c r="J77" s="180">
        <f>BK77</f>
        <v>0</v>
      </c>
      <c r="K77" s="176"/>
      <c r="L77" s="181"/>
      <c r="M77" s="182"/>
      <c r="N77" s="183"/>
      <c r="O77" s="183"/>
      <c r="P77" s="184">
        <f>SUM(P78:P91)</f>
        <v>0</v>
      </c>
      <c r="Q77" s="183"/>
      <c r="R77" s="184">
        <f>SUM(R78:R91)</f>
        <v>0</v>
      </c>
      <c r="S77" s="183"/>
      <c r="T77" s="185">
        <f>SUM(T78:T91)</f>
        <v>0</v>
      </c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R77" s="186" t="s">
        <v>73</v>
      </c>
      <c r="AT77" s="187" t="s">
        <v>68</v>
      </c>
      <c r="AU77" s="187" t="s">
        <v>7</v>
      </c>
      <c r="AY77" s="186" t="s">
        <v>99</v>
      </c>
      <c r="BK77" s="188">
        <f>SUM(BK78:BK91)</f>
        <v>0</v>
      </c>
    </row>
    <row r="78" s="2" customFormat="1" ht="33" customHeight="1">
      <c r="A78" s="38"/>
      <c r="B78" s="39"/>
      <c r="C78" s="189" t="s">
        <v>73</v>
      </c>
      <c r="D78" s="189" t="s">
        <v>100</v>
      </c>
      <c r="E78" s="190" t="s">
        <v>101</v>
      </c>
      <c r="F78" s="191" t="s">
        <v>102</v>
      </c>
      <c r="G78" s="192" t="s">
        <v>103</v>
      </c>
      <c r="H78" s="193">
        <v>30</v>
      </c>
      <c r="I78" s="194"/>
      <c r="J78" s="195">
        <f>ROUND(I78*H78,2)</f>
        <v>0</v>
      </c>
      <c r="K78" s="191" t="s">
        <v>18</v>
      </c>
      <c r="L78" s="44"/>
      <c r="M78" s="196" t="s">
        <v>18</v>
      </c>
      <c r="N78" s="197" t="s">
        <v>40</v>
      </c>
      <c r="O78" s="84"/>
      <c r="P78" s="198">
        <f>O78*H78</f>
        <v>0</v>
      </c>
      <c r="Q78" s="198">
        <v>0</v>
      </c>
      <c r="R78" s="198">
        <f>Q78*H78</f>
        <v>0</v>
      </c>
      <c r="S78" s="198">
        <v>0</v>
      </c>
      <c r="T78" s="199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0" t="s">
        <v>104</v>
      </c>
      <c r="AT78" s="200" t="s">
        <v>100</v>
      </c>
      <c r="AU78" s="200" t="s">
        <v>73</v>
      </c>
      <c r="AY78" s="17" t="s">
        <v>99</v>
      </c>
      <c r="BE78" s="201">
        <f>IF(N78="základní",J78,0)</f>
        <v>0</v>
      </c>
      <c r="BF78" s="201">
        <f>IF(N78="snížená",J78,0)</f>
        <v>0</v>
      </c>
      <c r="BG78" s="201">
        <f>IF(N78="zákl. přenesená",J78,0)</f>
        <v>0</v>
      </c>
      <c r="BH78" s="201">
        <f>IF(N78="sníž. přenesená",J78,0)</f>
        <v>0</v>
      </c>
      <c r="BI78" s="201">
        <f>IF(N78="nulová",J78,0)</f>
        <v>0</v>
      </c>
      <c r="BJ78" s="17" t="s">
        <v>73</v>
      </c>
      <c r="BK78" s="201">
        <f>ROUND(I78*H78,2)</f>
        <v>0</v>
      </c>
      <c r="BL78" s="17" t="s">
        <v>104</v>
      </c>
      <c r="BM78" s="200" t="s">
        <v>105</v>
      </c>
    </row>
    <row r="79" s="2" customFormat="1" ht="21.75" customHeight="1">
      <c r="A79" s="38"/>
      <c r="B79" s="39"/>
      <c r="C79" s="189" t="s">
        <v>75</v>
      </c>
      <c r="D79" s="189" t="s">
        <v>100</v>
      </c>
      <c r="E79" s="190" t="s">
        <v>106</v>
      </c>
      <c r="F79" s="191" t="s">
        <v>107</v>
      </c>
      <c r="G79" s="192" t="s">
        <v>108</v>
      </c>
      <c r="H79" s="193">
        <v>1</v>
      </c>
      <c r="I79" s="194"/>
      <c r="J79" s="195">
        <f>ROUND(I79*H79,2)</f>
        <v>0</v>
      </c>
      <c r="K79" s="191" t="s">
        <v>18</v>
      </c>
      <c r="L79" s="44"/>
      <c r="M79" s="196" t="s">
        <v>18</v>
      </c>
      <c r="N79" s="197" t="s">
        <v>40</v>
      </c>
      <c r="O79" s="84"/>
      <c r="P79" s="198">
        <f>O79*H79</f>
        <v>0</v>
      </c>
      <c r="Q79" s="198">
        <v>0</v>
      </c>
      <c r="R79" s="198">
        <f>Q79*H79</f>
        <v>0</v>
      </c>
      <c r="S79" s="198">
        <v>0</v>
      </c>
      <c r="T79" s="199">
        <f>S79*H79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R79" s="200" t="s">
        <v>104</v>
      </c>
      <c r="AT79" s="200" t="s">
        <v>100</v>
      </c>
      <c r="AU79" s="200" t="s">
        <v>73</v>
      </c>
      <c r="AY79" s="17" t="s">
        <v>99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17" t="s">
        <v>73</v>
      </c>
      <c r="BK79" s="201">
        <f>ROUND(I79*H79,2)</f>
        <v>0</v>
      </c>
      <c r="BL79" s="17" t="s">
        <v>104</v>
      </c>
      <c r="BM79" s="200" t="s">
        <v>109</v>
      </c>
    </row>
    <row r="80" s="2" customFormat="1" ht="21.75" customHeight="1">
      <c r="A80" s="38"/>
      <c r="B80" s="39"/>
      <c r="C80" s="189" t="s">
        <v>110</v>
      </c>
      <c r="D80" s="189" t="s">
        <v>100</v>
      </c>
      <c r="E80" s="190" t="s">
        <v>111</v>
      </c>
      <c r="F80" s="191" t="s">
        <v>112</v>
      </c>
      <c r="G80" s="192" t="s">
        <v>108</v>
      </c>
      <c r="H80" s="193">
        <v>1</v>
      </c>
      <c r="I80" s="194"/>
      <c r="J80" s="195">
        <f>ROUND(I80*H80,2)</f>
        <v>0</v>
      </c>
      <c r="K80" s="191" t="s">
        <v>18</v>
      </c>
      <c r="L80" s="44"/>
      <c r="M80" s="196" t="s">
        <v>18</v>
      </c>
      <c r="N80" s="197" t="s">
        <v>40</v>
      </c>
      <c r="O80" s="84"/>
      <c r="P80" s="198">
        <f>O80*H80</f>
        <v>0</v>
      </c>
      <c r="Q80" s="198">
        <v>0</v>
      </c>
      <c r="R80" s="198">
        <f>Q80*H80</f>
        <v>0</v>
      </c>
      <c r="S80" s="198">
        <v>0</v>
      </c>
      <c r="T80" s="199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0" t="s">
        <v>104</v>
      </c>
      <c r="AT80" s="200" t="s">
        <v>100</v>
      </c>
      <c r="AU80" s="200" t="s">
        <v>73</v>
      </c>
      <c r="AY80" s="17" t="s">
        <v>99</v>
      </c>
      <c r="BE80" s="201">
        <f>IF(N80="základní",J80,0)</f>
        <v>0</v>
      </c>
      <c r="BF80" s="201">
        <f>IF(N80="snížená",J80,0)</f>
        <v>0</v>
      </c>
      <c r="BG80" s="201">
        <f>IF(N80="zákl. přenesená",J80,0)</f>
        <v>0</v>
      </c>
      <c r="BH80" s="201">
        <f>IF(N80="sníž. přenesená",J80,0)</f>
        <v>0</v>
      </c>
      <c r="BI80" s="201">
        <f>IF(N80="nulová",J80,0)</f>
        <v>0</v>
      </c>
      <c r="BJ80" s="17" t="s">
        <v>73</v>
      </c>
      <c r="BK80" s="201">
        <f>ROUND(I80*H80,2)</f>
        <v>0</v>
      </c>
      <c r="BL80" s="17" t="s">
        <v>104</v>
      </c>
      <c r="BM80" s="200" t="s">
        <v>113</v>
      </c>
    </row>
    <row r="81" s="2" customFormat="1" ht="21.75" customHeight="1">
      <c r="A81" s="38"/>
      <c r="B81" s="39"/>
      <c r="C81" s="189" t="s">
        <v>104</v>
      </c>
      <c r="D81" s="189" t="s">
        <v>100</v>
      </c>
      <c r="E81" s="190" t="s">
        <v>114</v>
      </c>
      <c r="F81" s="191" t="s">
        <v>115</v>
      </c>
      <c r="G81" s="192" t="s">
        <v>108</v>
      </c>
      <c r="H81" s="193">
        <v>2</v>
      </c>
      <c r="I81" s="194"/>
      <c r="J81" s="195">
        <f>ROUND(I81*H81,2)</f>
        <v>0</v>
      </c>
      <c r="K81" s="191" t="s">
        <v>18</v>
      </c>
      <c r="L81" s="44"/>
      <c r="M81" s="196" t="s">
        <v>18</v>
      </c>
      <c r="N81" s="197" t="s">
        <v>40</v>
      </c>
      <c r="O81" s="84"/>
      <c r="P81" s="198">
        <f>O81*H81</f>
        <v>0</v>
      </c>
      <c r="Q81" s="198">
        <v>0</v>
      </c>
      <c r="R81" s="198">
        <f>Q81*H81</f>
        <v>0</v>
      </c>
      <c r="S81" s="198">
        <v>0</v>
      </c>
      <c r="T81" s="199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0" t="s">
        <v>104</v>
      </c>
      <c r="AT81" s="200" t="s">
        <v>100</v>
      </c>
      <c r="AU81" s="200" t="s">
        <v>73</v>
      </c>
      <c r="AY81" s="17" t="s">
        <v>99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17" t="s">
        <v>73</v>
      </c>
      <c r="BK81" s="201">
        <f>ROUND(I81*H81,2)</f>
        <v>0</v>
      </c>
      <c r="BL81" s="17" t="s">
        <v>104</v>
      </c>
      <c r="BM81" s="200" t="s">
        <v>116</v>
      </c>
    </row>
    <row r="82" s="2" customFormat="1" ht="21.75" customHeight="1">
      <c r="A82" s="38"/>
      <c r="B82" s="39"/>
      <c r="C82" s="189" t="s">
        <v>117</v>
      </c>
      <c r="D82" s="189" t="s">
        <v>100</v>
      </c>
      <c r="E82" s="190" t="s">
        <v>118</v>
      </c>
      <c r="F82" s="191" t="s">
        <v>119</v>
      </c>
      <c r="G82" s="192" t="s">
        <v>108</v>
      </c>
      <c r="H82" s="193">
        <v>8</v>
      </c>
      <c r="I82" s="194"/>
      <c r="J82" s="195">
        <f>ROUND(I82*H82,2)</f>
        <v>0</v>
      </c>
      <c r="K82" s="191" t="s">
        <v>18</v>
      </c>
      <c r="L82" s="44"/>
      <c r="M82" s="196" t="s">
        <v>18</v>
      </c>
      <c r="N82" s="197" t="s">
        <v>40</v>
      </c>
      <c r="O82" s="84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0" t="s">
        <v>104</v>
      </c>
      <c r="AT82" s="200" t="s">
        <v>100</v>
      </c>
      <c r="AU82" s="200" t="s">
        <v>73</v>
      </c>
      <c r="AY82" s="17" t="s">
        <v>99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17" t="s">
        <v>73</v>
      </c>
      <c r="BK82" s="201">
        <f>ROUND(I82*H82,2)</f>
        <v>0</v>
      </c>
      <c r="BL82" s="17" t="s">
        <v>104</v>
      </c>
      <c r="BM82" s="200" t="s">
        <v>120</v>
      </c>
    </row>
    <row r="83" s="2" customFormat="1" ht="21.75" customHeight="1">
      <c r="A83" s="38"/>
      <c r="B83" s="39"/>
      <c r="C83" s="189" t="s">
        <v>121</v>
      </c>
      <c r="D83" s="189" t="s">
        <v>100</v>
      </c>
      <c r="E83" s="190" t="s">
        <v>122</v>
      </c>
      <c r="F83" s="191" t="s">
        <v>123</v>
      </c>
      <c r="G83" s="192" t="s">
        <v>108</v>
      </c>
      <c r="H83" s="193">
        <v>20</v>
      </c>
      <c r="I83" s="194"/>
      <c r="J83" s="195">
        <f>ROUND(I83*H83,2)</f>
        <v>0</v>
      </c>
      <c r="K83" s="191" t="s">
        <v>18</v>
      </c>
      <c r="L83" s="44"/>
      <c r="M83" s="196" t="s">
        <v>18</v>
      </c>
      <c r="N83" s="197" t="s">
        <v>40</v>
      </c>
      <c r="O83" s="84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0" t="s">
        <v>104</v>
      </c>
      <c r="AT83" s="200" t="s">
        <v>100</v>
      </c>
      <c r="AU83" s="200" t="s">
        <v>73</v>
      </c>
      <c r="AY83" s="17" t="s">
        <v>99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17" t="s">
        <v>73</v>
      </c>
      <c r="BK83" s="201">
        <f>ROUND(I83*H83,2)</f>
        <v>0</v>
      </c>
      <c r="BL83" s="17" t="s">
        <v>104</v>
      </c>
      <c r="BM83" s="200" t="s">
        <v>124</v>
      </c>
    </row>
    <row r="84" s="2" customFormat="1" ht="21.75" customHeight="1">
      <c r="A84" s="38"/>
      <c r="B84" s="39"/>
      <c r="C84" s="189" t="s">
        <v>125</v>
      </c>
      <c r="D84" s="189" t="s">
        <v>100</v>
      </c>
      <c r="E84" s="190" t="s">
        <v>126</v>
      </c>
      <c r="F84" s="191" t="s">
        <v>127</v>
      </c>
      <c r="G84" s="192" t="s">
        <v>108</v>
      </c>
      <c r="H84" s="193">
        <v>11</v>
      </c>
      <c r="I84" s="194"/>
      <c r="J84" s="195">
        <f>ROUND(I84*H84,2)</f>
        <v>0</v>
      </c>
      <c r="K84" s="191" t="s">
        <v>18</v>
      </c>
      <c r="L84" s="44"/>
      <c r="M84" s="196" t="s">
        <v>18</v>
      </c>
      <c r="N84" s="197" t="s">
        <v>40</v>
      </c>
      <c r="O84" s="84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0" t="s">
        <v>104</v>
      </c>
      <c r="AT84" s="200" t="s">
        <v>100</v>
      </c>
      <c r="AU84" s="200" t="s">
        <v>73</v>
      </c>
      <c r="AY84" s="17" t="s">
        <v>99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17" t="s">
        <v>73</v>
      </c>
      <c r="BK84" s="201">
        <f>ROUND(I84*H84,2)</f>
        <v>0</v>
      </c>
      <c r="BL84" s="17" t="s">
        <v>104</v>
      </c>
      <c r="BM84" s="200" t="s">
        <v>128</v>
      </c>
    </row>
    <row r="85" s="2" customFormat="1" ht="21.75" customHeight="1">
      <c r="A85" s="38"/>
      <c r="B85" s="39"/>
      <c r="C85" s="189" t="s">
        <v>129</v>
      </c>
      <c r="D85" s="189" t="s">
        <v>100</v>
      </c>
      <c r="E85" s="190" t="s">
        <v>130</v>
      </c>
      <c r="F85" s="191" t="s">
        <v>131</v>
      </c>
      <c r="G85" s="192" t="s">
        <v>108</v>
      </c>
      <c r="H85" s="193">
        <v>2</v>
      </c>
      <c r="I85" s="194"/>
      <c r="J85" s="195">
        <f>ROUND(I85*H85,2)</f>
        <v>0</v>
      </c>
      <c r="K85" s="191" t="s">
        <v>18</v>
      </c>
      <c r="L85" s="44"/>
      <c r="M85" s="196" t="s">
        <v>18</v>
      </c>
      <c r="N85" s="197" t="s">
        <v>40</v>
      </c>
      <c r="O85" s="84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0" t="s">
        <v>104</v>
      </c>
      <c r="AT85" s="200" t="s">
        <v>100</v>
      </c>
      <c r="AU85" s="200" t="s">
        <v>73</v>
      </c>
      <c r="AY85" s="17" t="s">
        <v>99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17" t="s">
        <v>73</v>
      </c>
      <c r="BK85" s="201">
        <f>ROUND(I85*H85,2)</f>
        <v>0</v>
      </c>
      <c r="BL85" s="17" t="s">
        <v>104</v>
      </c>
      <c r="BM85" s="200" t="s">
        <v>132</v>
      </c>
    </row>
    <row r="86" s="2" customFormat="1" ht="21.75" customHeight="1">
      <c r="A86" s="38"/>
      <c r="B86" s="39"/>
      <c r="C86" s="189" t="s">
        <v>133</v>
      </c>
      <c r="D86" s="189" t="s">
        <v>100</v>
      </c>
      <c r="E86" s="190" t="s">
        <v>134</v>
      </c>
      <c r="F86" s="191" t="s">
        <v>135</v>
      </c>
      <c r="G86" s="192" t="s">
        <v>108</v>
      </c>
      <c r="H86" s="193">
        <v>2</v>
      </c>
      <c r="I86" s="194"/>
      <c r="J86" s="195">
        <f>ROUND(I86*H86,2)</f>
        <v>0</v>
      </c>
      <c r="K86" s="191" t="s">
        <v>18</v>
      </c>
      <c r="L86" s="44"/>
      <c r="M86" s="196" t="s">
        <v>18</v>
      </c>
      <c r="N86" s="197" t="s">
        <v>40</v>
      </c>
      <c r="O86" s="84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0" t="s">
        <v>104</v>
      </c>
      <c r="AT86" s="200" t="s">
        <v>100</v>
      </c>
      <c r="AU86" s="200" t="s">
        <v>73</v>
      </c>
      <c r="AY86" s="17" t="s">
        <v>99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17" t="s">
        <v>73</v>
      </c>
      <c r="BK86" s="201">
        <f>ROUND(I86*H86,2)</f>
        <v>0</v>
      </c>
      <c r="BL86" s="17" t="s">
        <v>104</v>
      </c>
      <c r="BM86" s="200" t="s">
        <v>136</v>
      </c>
    </row>
    <row r="87" s="2" customFormat="1" ht="21.75" customHeight="1">
      <c r="A87" s="38"/>
      <c r="B87" s="39"/>
      <c r="C87" s="189" t="s">
        <v>137</v>
      </c>
      <c r="D87" s="189" t="s">
        <v>100</v>
      </c>
      <c r="E87" s="190" t="s">
        <v>138</v>
      </c>
      <c r="F87" s="191" t="s">
        <v>139</v>
      </c>
      <c r="G87" s="192" t="s">
        <v>108</v>
      </c>
      <c r="H87" s="193">
        <v>2</v>
      </c>
      <c r="I87" s="194"/>
      <c r="J87" s="195">
        <f>ROUND(I87*H87,2)</f>
        <v>0</v>
      </c>
      <c r="K87" s="191" t="s">
        <v>18</v>
      </c>
      <c r="L87" s="44"/>
      <c r="M87" s="196" t="s">
        <v>18</v>
      </c>
      <c r="N87" s="197" t="s">
        <v>40</v>
      </c>
      <c r="O87" s="84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0" t="s">
        <v>104</v>
      </c>
      <c r="AT87" s="200" t="s">
        <v>100</v>
      </c>
      <c r="AU87" s="200" t="s">
        <v>73</v>
      </c>
      <c r="AY87" s="17" t="s">
        <v>99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17" t="s">
        <v>73</v>
      </c>
      <c r="BK87" s="201">
        <f>ROUND(I87*H87,2)</f>
        <v>0</v>
      </c>
      <c r="BL87" s="17" t="s">
        <v>104</v>
      </c>
      <c r="BM87" s="200" t="s">
        <v>140</v>
      </c>
    </row>
    <row r="88" s="2" customFormat="1" ht="21.75" customHeight="1">
      <c r="A88" s="38"/>
      <c r="B88" s="39"/>
      <c r="C88" s="189" t="s">
        <v>141</v>
      </c>
      <c r="D88" s="189" t="s">
        <v>100</v>
      </c>
      <c r="E88" s="190" t="s">
        <v>142</v>
      </c>
      <c r="F88" s="191" t="s">
        <v>143</v>
      </c>
      <c r="G88" s="192" t="s">
        <v>108</v>
      </c>
      <c r="H88" s="193">
        <v>10</v>
      </c>
      <c r="I88" s="194"/>
      <c r="J88" s="195">
        <f>ROUND(I88*H88,2)</f>
        <v>0</v>
      </c>
      <c r="K88" s="191" t="s">
        <v>18</v>
      </c>
      <c r="L88" s="44"/>
      <c r="M88" s="196" t="s">
        <v>18</v>
      </c>
      <c r="N88" s="197" t="s">
        <v>40</v>
      </c>
      <c r="O88" s="84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0" t="s">
        <v>104</v>
      </c>
      <c r="AT88" s="200" t="s">
        <v>100</v>
      </c>
      <c r="AU88" s="200" t="s">
        <v>73</v>
      </c>
      <c r="AY88" s="17" t="s">
        <v>99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17" t="s">
        <v>73</v>
      </c>
      <c r="BK88" s="201">
        <f>ROUND(I88*H88,2)</f>
        <v>0</v>
      </c>
      <c r="BL88" s="17" t="s">
        <v>104</v>
      </c>
      <c r="BM88" s="200" t="s">
        <v>144</v>
      </c>
    </row>
    <row r="89" s="2" customFormat="1" ht="21.75" customHeight="1">
      <c r="A89" s="38"/>
      <c r="B89" s="39"/>
      <c r="C89" s="189" t="s">
        <v>145</v>
      </c>
      <c r="D89" s="189" t="s">
        <v>100</v>
      </c>
      <c r="E89" s="190" t="s">
        <v>146</v>
      </c>
      <c r="F89" s="191" t="s">
        <v>147</v>
      </c>
      <c r="G89" s="192" t="s">
        <v>108</v>
      </c>
      <c r="H89" s="193">
        <v>5</v>
      </c>
      <c r="I89" s="194"/>
      <c r="J89" s="195">
        <f>ROUND(I89*H89,2)</f>
        <v>0</v>
      </c>
      <c r="K89" s="191" t="s">
        <v>18</v>
      </c>
      <c r="L89" s="44"/>
      <c r="M89" s="196" t="s">
        <v>18</v>
      </c>
      <c r="N89" s="197" t="s">
        <v>40</v>
      </c>
      <c r="O89" s="84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0" t="s">
        <v>104</v>
      </c>
      <c r="AT89" s="200" t="s">
        <v>100</v>
      </c>
      <c r="AU89" s="200" t="s">
        <v>73</v>
      </c>
      <c r="AY89" s="17" t="s">
        <v>99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17" t="s">
        <v>73</v>
      </c>
      <c r="BK89" s="201">
        <f>ROUND(I89*H89,2)</f>
        <v>0</v>
      </c>
      <c r="BL89" s="17" t="s">
        <v>104</v>
      </c>
      <c r="BM89" s="200" t="s">
        <v>148</v>
      </c>
    </row>
    <row r="90" s="2" customFormat="1" ht="21.75" customHeight="1">
      <c r="A90" s="38"/>
      <c r="B90" s="39"/>
      <c r="C90" s="189" t="s">
        <v>149</v>
      </c>
      <c r="D90" s="189" t="s">
        <v>100</v>
      </c>
      <c r="E90" s="190" t="s">
        <v>150</v>
      </c>
      <c r="F90" s="191" t="s">
        <v>151</v>
      </c>
      <c r="G90" s="192" t="s">
        <v>108</v>
      </c>
      <c r="H90" s="193">
        <v>2</v>
      </c>
      <c r="I90" s="194"/>
      <c r="J90" s="195">
        <f>ROUND(I90*H90,2)</f>
        <v>0</v>
      </c>
      <c r="K90" s="191" t="s">
        <v>18</v>
      </c>
      <c r="L90" s="44"/>
      <c r="M90" s="196" t="s">
        <v>18</v>
      </c>
      <c r="N90" s="197" t="s">
        <v>40</v>
      </c>
      <c r="O90" s="84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0" t="s">
        <v>104</v>
      </c>
      <c r="AT90" s="200" t="s">
        <v>100</v>
      </c>
      <c r="AU90" s="200" t="s">
        <v>73</v>
      </c>
      <c r="AY90" s="17" t="s">
        <v>99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17" t="s">
        <v>73</v>
      </c>
      <c r="BK90" s="201">
        <f>ROUND(I90*H90,2)</f>
        <v>0</v>
      </c>
      <c r="BL90" s="17" t="s">
        <v>104</v>
      </c>
      <c r="BM90" s="200" t="s">
        <v>152</v>
      </c>
    </row>
    <row r="91" s="2" customFormat="1" ht="24.15" customHeight="1">
      <c r="A91" s="38"/>
      <c r="B91" s="39"/>
      <c r="C91" s="189" t="s">
        <v>153</v>
      </c>
      <c r="D91" s="189" t="s">
        <v>100</v>
      </c>
      <c r="E91" s="190" t="s">
        <v>154</v>
      </c>
      <c r="F91" s="191" t="s">
        <v>155</v>
      </c>
      <c r="G91" s="192" t="s">
        <v>156</v>
      </c>
      <c r="H91" s="193">
        <v>82.219999999999999</v>
      </c>
      <c r="I91" s="194"/>
      <c r="J91" s="195">
        <f>ROUND(I91*H91,2)</f>
        <v>0</v>
      </c>
      <c r="K91" s="191" t="s">
        <v>18</v>
      </c>
      <c r="L91" s="44"/>
      <c r="M91" s="196" t="s">
        <v>18</v>
      </c>
      <c r="N91" s="197" t="s">
        <v>40</v>
      </c>
      <c r="O91" s="84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0" t="s">
        <v>104</v>
      </c>
      <c r="AT91" s="200" t="s">
        <v>100</v>
      </c>
      <c r="AU91" s="200" t="s">
        <v>73</v>
      </c>
      <c r="AY91" s="17" t="s">
        <v>99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17" t="s">
        <v>73</v>
      </c>
      <c r="BK91" s="201">
        <f>ROUND(I91*H91,2)</f>
        <v>0</v>
      </c>
      <c r="BL91" s="17" t="s">
        <v>104</v>
      </c>
      <c r="BM91" s="200" t="s">
        <v>157</v>
      </c>
    </row>
    <row r="92" s="11" customFormat="1" ht="25.92" customHeight="1">
      <c r="A92" s="11"/>
      <c r="B92" s="175"/>
      <c r="C92" s="176"/>
      <c r="D92" s="177" t="s">
        <v>68</v>
      </c>
      <c r="E92" s="178" t="s">
        <v>158</v>
      </c>
      <c r="F92" s="178" t="s">
        <v>159</v>
      </c>
      <c r="G92" s="176"/>
      <c r="H92" s="176"/>
      <c r="I92" s="179"/>
      <c r="J92" s="180">
        <f>BK92</f>
        <v>0</v>
      </c>
      <c r="K92" s="176"/>
      <c r="L92" s="181"/>
      <c r="M92" s="182"/>
      <c r="N92" s="183"/>
      <c r="O92" s="183"/>
      <c r="P92" s="184">
        <f>SUM(P93:P99)</f>
        <v>0</v>
      </c>
      <c r="Q92" s="183"/>
      <c r="R92" s="184">
        <f>SUM(R93:R99)</f>
        <v>0</v>
      </c>
      <c r="S92" s="183"/>
      <c r="T92" s="185">
        <f>SUM(T93:T99)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86" t="s">
        <v>73</v>
      </c>
      <c r="AT92" s="187" t="s">
        <v>68</v>
      </c>
      <c r="AU92" s="187" t="s">
        <v>7</v>
      </c>
      <c r="AY92" s="186" t="s">
        <v>99</v>
      </c>
      <c r="BK92" s="188">
        <f>SUM(BK93:BK99)</f>
        <v>0</v>
      </c>
    </row>
    <row r="93" s="2" customFormat="1" ht="24.15" customHeight="1">
      <c r="A93" s="38"/>
      <c r="B93" s="39"/>
      <c r="C93" s="189" t="s">
        <v>160</v>
      </c>
      <c r="D93" s="189" t="s">
        <v>100</v>
      </c>
      <c r="E93" s="190" t="s">
        <v>161</v>
      </c>
      <c r="F93" s="191" t="s">
        <v>162</v>
      </c>
      <c r="G93" s="192" t="s">
        <v>156</v>
      </c>
      <c r="H93" s="193">
        <v>0.48999999999999999</v>
      </c>
      <c r="I93" s="194"/>
      <c r="J93" s="195">
        <f>ROUND(I93*H93,2)</f>
        <v>0</v>
      </c>
      <c r="K93" s="191" t="s">
        <v>18</v>
      </c>
      <c r="L93" s="44"/>
      <c r="M93" s="196" t="s">
        <v>18</v>
      </c>
      <c r="N93" s="197" t="s">
        <v>40</v>
      </c>
      <c r="O93" s="84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0" t="s">
        <v>104</v>
      </c>
      <c r="AT93" s="200" t="s">
        <v>100</v>
      </c>
      <c r="AU93" s="200" t="s">
        <v>73</v>
      </c>
      <c r="AY93" s="17" t="s">
        <v>99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17" t="s">
        <v>73</v>
      </c>
      <c r="BK93" s="201">
        <f>ROUND(I93*H93,2)</f>
        <v>0</v>
      </c>
      <c r="BL93" s="17" t="s">
        <v>104</v>
      </c>
      <c r="BM93" s="200" t="s">
        <v>163</v>
      </c>
    </row>
    <row r="94" s="2" customFormat="1" ht="24.15" customHeight="1">
      <c r="A94" s="38"/>
      <c r="B94" s="39"/>
      <c r="C94" s="189" t="s">
        <v>164</v>
      </c>
      <c r="D94" s="189" t="s">
        <v>100</v>
      </c>
      <c r="E94" s="190" t="s">
        <v>165</v>
      </c>
      <c r="F94" s="191" t="s">
        <v>166</v>
      </c>
      <c r="G94" s="192" t="s">
        <v>156</v>
      </c>
      <c r="H94" s="193">
        <v>0.85999999999999999</v>
      </c>
      <c r="I94" s="194"/>
      <c r="J94" s="195">
        <f>ROUND(I94*H94,2)</f>
        <v>0</v>
      </c>
      <c r="K94" s="191" t="s">
        <v>18</v>
      </c>
      <c r="L94" s="44"/>
      <c r="M94" s="196" t="s">
        <v>18</v>
      </c>
      <c r="N94" s="197" t="s">
        <v>40</v>
      </c>
      <c r="O94" s="84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0" t="s">
        <v>104</v>
      </c>
      <c r="AT94" s="200" t="s">
        <v>100</v>
      </c>
      <c r="AU94" s="200" t="s">
        <v>73</v>
      </c>
      <c r="AY94" s="17" t="s">
        <v>99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17" t="s">
        <v>73</v>
      </c>
      <c r="BK94" s="201">
        <f>ROUND(I94*H94,2)</f>
        <v>0</v>
      </c>
      <c r="BL94" s="17" t="s">
        <v>104</v>
      </c>
      <c r="BM94" s="200" t="s">
        <v>167</v>
      </c>
    </row>
    <row r="95" s="2" customFormat="1" ht="24.15" customHeight="1">
      <c r="A95" s="38"/>
      <c r="B95" s="39"/>
      <c r="C95" s="189" t="s">
        <v>168</v>
      </c>
      <c r="D95" s="189" t="s">
        <v>100</v>
      </c>
      <c r="E95" s="190" t="s">
        <v>169</v>
      </c>
      <c r="F95" s="191" t="s">
        <v>170</v>
      </c>
      <c r="G95" s="192" t="s">
        <v>156</v>
      </c>
      <c r="H95" s="193">
        <v>0.82999999999999996</v>
      </c>
      <c r="I95" s="194"/>
      <c r="J95" s="195">
        <f>ROUND(I95*H95,2)</f>
        <v>0</v>
      </c>
      <c r="K95" s="191" t="s">
        <v>18</v>
      </c>
      <c r="L95" s="44"/>
      <c r="M95" s="196" t="s">
        <v>18</v>
      </c>
      <c r="N95" s="197" t="s">
        <v>40</v>
      </c>
      <c r="O95" s="84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0" t="s">
        <v>104</v>
      </c>
      <c r="AT95" s="200" t="s">
        <v>100</v>
      </c>
      <c r="AU95" s="200" t="s">
        <v>73</v>
      </c>
      <c r="AY95" s="17" t="s">
        <v>99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17" t="s">
        <v>73</v>
      </c>
      <c r="BK95" s="201">
        <f>ROUND(I95*H95,2)</f>
        <v>0</v>
      </c>
      <c r="BL95" s="17" t="s">
        <v>104</v>
      </c>
      <c r="BM95" s="200" t="s">
        <v>171</v>
      </c>
    </row>
    <row r="96" s="2" customFormat="1" ht="24.15" customHeight="1">
      <c r="A96" s="38"/>
      <c r="B96" s="39"/>
      <c r="C96" s="189" t="s">
        <v>172</v>
      </c>
      <c r="D96" s="189" t="s">
        <v>100</v>
      </c>
      <c r="E96" s="190" t="s">
        <v>173</v>
      </c>
      <c r="F96" s="191" t="s">
        <v>174</v>
      </c>
      <c r="G96" s="192" t="s">
        <v>156</v>
      </c>
      <c r="H96" s="193">
        <v>8.3499999999999996</v>
      </c>
      <c r="I96" s="194"/>
      <c r="J96" s="195">
        <f>ROUND(I96*H96,2)</f>
        <v>0</v>
      </c>
      <c r="K96" s="191" t="s">
        <v>18</v>
      </c>
      <c r="L96" s="44"/>
      <c r="M96" s="196" t="s">
        <v>18</v>
      </c>
      <c r="N96" s="197" t="s">
        <v>40</v>
      </c>
      <c r="O96" s="84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0" t="s">
        <v>104</v>
      </c>
      <c r="AT96" s="200" t="s">
        <v>100</v>
      </c>
      <c r="AU96" s="200" t="s">
        <v>73</v>
      </c>
      <c r="AY96" s="17" t="s">
        <v>99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17" t="s">
        <v>73</v>
      </c>
      <c r="BK96" s="201">
        <f>ROUND(I96*H96,2)</f>
        <v>0</v>
      </c>
      <c r="BL96" s="17" t="s">
        <v>104</v>
      </c>
      <c r="BM96" s="200" t="s">
        <v>175</v>
      </c>
    </row>
    <row r="97" s="2" customFormat="1" ht="24.15" customHeight="1">
      <c r="A97" s="38"/>
      <c r="B97" s="39"/>
      <c r="C97" s="189" t="s">
        <v>176</v>
      </c>
      <c r="D97" s="189" t="s">
        <v>100</v>
      </c>
      <c r="E97" s="190" t="s">
        <v>177</v>
      </c>
      <c r="F97" s="191" t="s">
        <v>178</v>
      </c>
      <c r="G97" s="192" t="s">
        <v>156</v>
      </c>
      <c r="H97" s="193">
        <v>6.8600000000000003</v>
      </c>
      <c r="I97" s="194"/>
      <c r="J97" s="195">
        <f>ROUND(I97*H97,2)</f>
        <v>0</v>
      </c>
      <c r="K97" s="191" t="s">
        <v>18</v>
      </c>
      <c r="L97" s="44"/>
      <c r="M97" s="196" t="s">
        <v>18</v>
      </c>
      <c r="N97" s="197" t="s">
        <v>40</v>
      </c>
      <c r="O97" s="84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0" t="s">
        <v>104</v>
      </c>
      <c r="AT97" s="200" t="s">
        <v>100</v>
      </c>
      <c r="AU97" s="200" t="s">
        <v>73</v>
      </c>
      <c r="AY97" s="17" t="s">
        <v>99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17" t="s">
        <v>73</v>
      </c>
      <c r="BK97" s="201">
        <f>ROUND(I97*H97,2)</f>
        <v>0</v>
      </c>
      <c r="BL97" s="17" t="s">
        <v>104</v>
      </c>
      <c r="BM97" s="200" t="s">
        <v>179</v>
      </c>
    </row>
    <row r="98" s="2" customFormat="1" ht="24.15" customHeight="1">
      <c r="A98" s="38"/>
      <c r="B98" s="39"/>
      <c r="C98" s="189" t="s">
        <v>180</v>
      </c>
      <c r="D98" s="189" t="s">
        <v>100</v>
      </c>
      <c r="E98" s="190" t="s">
        <v>181</v>
      </c>
      <c r="F98" s="191" t="s">
        <v>182</v>
      </c>
      <c r="G98" s="192" t="s">
        <v>156</v>
      </c>
      <c r="H98" s="193">
        <v>0.98999999999999999</v>
      </c>
      <c r="I98" s="194"/>
      <c r="J98" s="195">
        <f>ROUND(I98*H98,2)</f>
        <v>0</v>
      </c>
      <c r="K98" s="191" t="s">
        <v>18</v>
      </c>
      <c r="L98" s="44"/>
      <c r="M98" s="196" t="s">
        <v>18</v>
      </c>
      <c r="N98" s="197" t="s">
        <v>40</v>
      </c>
      <c r="O98" s="84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0" t="s">
        <v>104</v>
      </c>
      <c r="AT98" s="200" t="s">
        <v>100</v>
      </c>
      <c r="AU98" s="200" t="s">
        <v>73</v>
      </c>
      <c r="AY98" s="17" t="s">
        <v>99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17" t="s">
        <v>73</v>
      </c>
      <c r="BK98" s="201">
        <f>ROUND(I98*H98,2)</f>
        <v>0</v>
      </c>
      <c r="BL98" s="17" t="s">
        <v>104</v>
      </c>
      <c r="BM98" s="200" t="s">
        <v>183</v>
      </c>
    </row>
    <row r="99" s="2" customFormat="1" ht="24.15" customHeight="1">
      <c r="A99" s="38"/>
      <c r="B99" s="39"/>
      <c r="C99" s="189" t="s">
        <v>184</v>
      </c>
      <c r="D99" s="189" t="s">
        <v>100</v>
      </c>
      <c r="E99" s="190" t="s">
        <v>185</v>
      </c>
      <c r="F99" s="191" t="s">
        <v>186</v>
      </c>
      <c r="G99" s="192" t="s">
        <v>156</v>
      </c>
      <c r="H99" s="193">
        <v>63.840000000000003</v>
      </c>
      <c r="I99" s="194"/>
      <c r="J99" s="195">
        <f>ROUND(I99*H99,2)</f>
        <v>0</v>
      </c>
      <c r="K99" s="191" t="s">
        <v>18</v>
      </c>
      <c r="L99" s="44"/>
      <c r="M99" s="196" t="s">
        <v>18</v>
      </c>
      <c r="N99" s="197" t="s">
        <v>40</v>
      </c>
      <c r="O99" s="84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0" t="s">
        <v>104</v>
      </c>
      <c r="AT99" s="200" t="s">
        <v>100</v>
      </c>
      <c r="AU99" s="200" t="s">
        <v>73</v>
      </c>
      <c r="AY99" s="17" t="s">
        <v>99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17" t="s">
        <v>73</v>
      </c>
      <c r="BK99" s="201">
        <f>ROUND(I99*H99,2)</f>
        <v>0</v>
      </c>
      <c r="BL99" s="17" t="s">
        <v>104</v>
      </c>
      <c r="BM99" s="200" t="s">
        <v>187</v>
      </c>
    </row>
    <row r="100" s="11" customFormat="1" ht="25.92" customHeight="1">
      <c r="A100" s="11"/>
      <c r="B100" s="175"/>
      <c r="C100" s="176"/>
      <c r="D100" s="177" t="s">
        <v>68</v>
      </c>
      <c r="E100" s="178" t="s">
        <v>188</v>
      </c>
      <c r="F100" s="178" t="s">
        <v>189</v>
      </c>
      <c r="G100" s="176"/>
      <c r="H100" s="176"/>
      <c r="I100" s="179"/>
      <c r="J100" s="180">
        <f>BK100</f>
        <v>0</v>
      </c>
      <c r="K100" s="176"/>
      <c r="L100" s="181"/>
      <c r="M100" s="182"/>
      <c r="N100" s="183"/>
      <c r="O100" s="183"/>
      <c r="P100" s="184">
        <f>SUM(P101:P109)</f>
        <v>0</v>
      </c>
      <c r="Q100" s="183"/>
      <c r="R100" s="184">
        <f>SUM(R101:R109)</f>
        <v>0</v>
      </c>
      <c r="S100" s="183"/>
      <c r="T100" s="185">
        <f>SUM(T101:T109)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186" t="s">
        <v>73</v>
      </c>
      <c r="AT100" s="187" t="s">
        <v>68</v>
      </c>
      <c r="AU100" s="187" t="s">
        <v>7</v>
      </c>
      <c r="AY100" s="186" t="s">
        <v>99</v>
      </c>
      <c r="BK100" s="188">
        <f>SUM(BK101:BK109)</f>
        <v>0</v>
      </c>
    </row>
    <row r="101" s="2" customFormat="1" ht="16.5" customHeight="1">
      <c r="A101" s="38"/>
      <c r="B101" s="39"/>
      <c r="C101" s="189" t="s">
        <v>190</v>
      </c>
      <c r="D101" s="189" t="s">
        <v>100</v>
      </c>
      <c r="E101" s="190" t="s">
        <v>191</v>
      </c>
      <c r="F101" s="191" t="s">
        <v>192</v>
      </c>
      <c r="G101" s="192" t="s">
        <v>156</v>
      </c>
      <c r="H101" s="193">
        <v>82.219999999999999</v>
      </c>
      <c r="I101" s="194"/>
      <c r="J101" s="195">
        <f>ROUND(I101*H101,2)</f>
        <v>0</v>
      </c>
      <c r="K101" s="191" t="s">
        <v>18</v>
      </c>
      <c r="L101" s="44"/>
      <c r="M101" s="196" t="s">
        <v>18</v>
      </c>
      <c r="N101" s="197" t="s">
        <v>40</v>
      </c>
      <c r="O101" s="84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0" t="s">
        <v>104</v>
      </c>
      <c r="AT101" s="200" t="s">
        <v>100</v>
      </c>
      <c r="AU101" s="200" t="s">
        <v>73</v>
      </c>
      <c r="AY101" s="17" t="s">
        <v>99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17" t="s">
        <v>73</v>
      </c>
      <c r="BK101" s="201">
        <f>ROUND(I101*H101,2)</f>
        <v>0</v>
      </c>
      <c r="BL101" s="17" t="s">
        <v>104</v>
      </c>
      <c r="BM101" s="200" t="s">
        <v>193</v>
      </c>
    </row>
    <row r="102" s="2" customFormat="1" ht="16.5" customHeight="1">
      <c r="A102" s="38"/>
      <c r="B102" s="39"/>
      <c r="C102" s="189" t="s">
        <v>194</v>
      </c>
      <c r="D102" s="189" t="s">
        <v>100</v>
      </c>
      <c r="E102" s="190" t="s">
        <v>195</v>
      </c>
      <c r="F102" s="191" t="s">
        <v>196</v>
      </c>
      <c r="G102" s="192" t="s">
        <v>156</v>
      </c>
      <c r="H102" s="193">
        <v>14.15</v>
      </c>
      <c r="I102" s="194"/>
      <c r="J102" s="195">
        <f>ROUND(I102*H102,2)</f>
        <v>0</v>
      </c>
      <c r="K102" s="191" t="s">
        <v>18</v>
      </c>
      <c r="L102" s="44"/>
      <c r="M102" s="196" t="s">
        <v>18</v>
      </c>
      <c r="N102" s="197" t="s">
        <v>40</v>
      </c>
      <c r="O102" s="84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0" t="s">
        <v>104</v>
      </c>
      <c r="AT102" s="200" t="s">
        <v>100</v>
      </c>
      <c r="AU102" s="200" t="s">
        <v>73</v>
      </c>
      <c r="AY102" s="17" t="s">
        <v>99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17" t="s">
        <v>73</v>
      </c>
      <c r="BK102" s="201">
        <f>ROUND(I102*H102,2)</f>
        <v>0</v>
      </c>
      <c r="BL102" s="17" t="s">
        <v>104</v>
      </c>
      <c r="BM102" s="200" t="s">
        <v>197</v>
      </c>
    </row>
    <row r="103" s="12" customFormat="1">
      <c r="A103" s="12"/>
      <c r="B103" s="202"/>
      <c r="C103" s="203"/>
      <c r="D103" s="204" t="s">
        <v>198</v>
      </c>
      <c r="E103" s="205" t="s">
        <v>18</v>
      </c>
      <c r="F103" s="206" t="s">
        <v>199</v>
      </c>
      <c r="G103" s="203"/>
      <c r="H103" s="207">
        <v>0.25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13" t="s">
        <v>198</v>
      </c>
      <c r="AU103" s="213" t="s">
        <v>73</v>
      </c>
      <c r="AV103" s="12" t="s">
        <v>75</v>
      </c>
      <c r="AW103" s="12" t="s">
        <v>30</v>
      </c>
      <c r="AX103" s="12" t="s">
        <v>7</v>
      </c>
      <c r="AY103" s="213" t="s">
        <v>99</v>
      </c>
    </row>
    <row r="104" s="12" customFormat="1">
      <c r="A104" s="12"/>
      <c r="B104" s="202"/>
      <c r="C104" s="203"/>
      <c r="D104" s="204" t="s">
        <v>198</v>
      </c>
      <c r="E104" s="205" t="s">
        <v>18</v>
      </c>
      <c r="F104" s="206" t="s">
        <v>200</v>
      </c>
      <c r="G104" s="203"/>
      <c r="H104" s="207">
        <v>1</v>
      </c>
      <c r="I104" s="208"/>
      <c r="J104" s="203"/>
      <c r="K104" s="203"/>
      <c r="L104" s="209"/>
      <c r="M104" s="210"/>
      <c r="N104" s="211"/>
      <c r="O104" s="211"/>
      <c r="P104" s="211"/>
      <c r="Q104" s="211"/>
      <c r="R104" s="211"/>
      <c r="S104" s="211"/>
      <c r="T104" s="2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13" t="s">
        <v>198</v>
      </c>
      <c r="AU104" s="213" t="s">
        <v>73</v>
      </c>
      <c r="AV104" s="12" t="s">
        <v>75</v>
      </c>
      <c r="AW104" s="12" t="s">
        <v>30</v>
      </c>
      <c r="AX104" s="12" t="s">
        <v>7</v>
      </c>
      <c r="AY104" s="213" t="s">
        <v>99</v>
      </c>
    </row>
    <row r="105" s="12" customFormat="1">
      <c r="A105" s="12"/>
      <c r="B105" s="202"/>
      <c r="C105" s="203"/>
      <c r="D105" s="204" t="s">
        <v>198</v>
      </c>
      <c r="E105" s="205" t="s">
        <v>18</v>
      </c>
      <c r="F105" s="206" t="s">
        <v>201</v>
      </c>
      <c r="G105" s="203"/>
      <c r="H105" s="207">
        <v>6.2000000000000002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13" t="s">
        <v>198</v>
      </c>
      <c r="AU105" s="213" t="s">
        <v>73</v>
      </c>
      <c r="AV105" s="12" t="s">
        <v>75</v>
      </c>
      <c r="AW105" s="12" t="s">
        <v>30</v>
      </c>
      <c r="AX105" s="12" t="s">
        <v>7</v>
      </c>
      <c r="AY105" s="213" t="s">
        <v>99</v>
      </c>
    </row>
    <row r="106" s="12" customFormat="1">
      <c r="A106" s="12"/>
      <c r="B106" s="202"/>
      <c r="C106" s="203"/>
      <c r="D106" s="204" t="s">
        <v>198</v>
      </c>
      <c r="E106" s="205" t="s">
        <v>18</v>
      </c>
      <c r="F106" s="206" t="s">
        <v>202</v>
      </c>
      <c r="G106" s="203"/>
      <c r="H106" s="207">
        <v>4.7999999999999998</v>
      </c>
      <c r="I106" s="208"/>
      <c r="J106" s="203"/>
      <c r="K106" s="203"/>
      <c r="L106" s="209"/>
      <c r="M106" s="210"/>
      <c r="N106" s="211"/>
      <c r="O106" s="211"/>
      <c r="P106" s="211"/>
      <c r="Q106" s="211"/>
      <c r="R106" s="211"/>
      <c r="S106" s="211"/>
      <c r="T106" s="2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13" t="s">
        <v>198</v>
      </c>
      <c r="AU106" s="213" t="s">
        <v>73</v>
      </c>
      <c r="AV106" s="12" t="s">
        <v>75</v>
      </c>
      <c r="AW106" s="12" t="s">
        <v>30</v>
      </c>
      <c r="AX106" s="12" t="s">
        <v>7</v>
      </c>
      <c r="AY106" s="213" t="s">
        <v>99</v>
      </c>
    </row>
    <row r="107" s="12" customFormat="1">
      <c r="A107" s="12"/>
      <c r="B107" s="202"/>
      <c r="C107" s="203"/>
      <c r="D107" s="204" t="s">
        <v>198</v>
      </c>
      <c r="E107" s="205" t="s">
        <v>18</v>
      </c>
      <c r="F107" s="206" t="s">
        <v>203</v>
      </c>
      <c r="G107" s="203"/>
      <c r="H107" s="207">
        <v>1.6000000000000001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13" t="s">
        <v>198</v>
      </c>
      <c r="AU107" s="213" t="s">
        <v>73</v>
      </c>
      <c r="AV107" s="12" t="s">
        <v>75</v>
      </c>
      <c r="AW107" s="12" t="s">
        <v>30</v>
      </c>
      <c r="AX107" s="12" t="s">
        <v>7</v>
      </c>
      <c r="AY107" s="213" t="s">
        <v>99</v>
      </c>
    </row>
    <row r="108" s="12" customFormat="1">
      <c r="A108" s="12"/>
      <c r="B108" s="202"/>
      <c r="C108" s="203"/>
      <c r="D108" s="204" t="s">
        <v>198</v>
      </c>
      <c r="E108" s="205" t="s">
        <v>18</v>
      </c>
      <c r="F108" s="206" t="s">
        <v>204</v>
      </c>
      <c r="G108" s="203"/>
      <c r="H108" s="207">
        <v>0.29999999999999999</v>
      </c>
      <c r="I108" s="208"/>
      <c r="J108" s="203"/>
      <c r="K108" s="203"/>
      <c r="L108" s="209"/>
      <c r="M108" s="210"/>
      <c r="N108" s="211"/>
      <c r="O108" s="211"/>
      <c r="P108" s="211"/>
      <c r="Q108" s="211"/>
      <c r="R108" s="211"/>
      <c r="S108" s="211"/>
      <c r="T108" s="2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13" t="s">
        <v>198</v>
      </c>
      <c r="AU108" s="213" t="s">
        <v>73</v>
      </c>
      <c r="AV108" s="12" t="s">
        <v>75</v>
      </c>
      <c r="AW108" s="12" t="s">
        <v>30</v>
      </c>
      <c r="AX108" s="12" t="s">
        <v>7</v>
      </c>
      <c r="AY108" s="213" t="s">
        <v>99</v>
      </c>
    </row>
    <row r="109" s="13" customFormat="1">
      <c r="A109" s="13"/>
      <c r="B109" s="214"/>
      <c r="C109" s="215"/>
      <c r="D109" s="204" t="s">
        <v>198</v>
      </c>
      <c r="E109" s="216" t="s">
        <v>18</v>
      </c>
      <c r="F109" s="217" t="s">
        <v>205</v>
      </c>
      <c r="G109" s="215"/>
      <c r="H109" s="218">
        <v>14.15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4" t="s">
        <v>198</v>
      </c>
      <c r="AU109" s="224" t="s">
        <v>73</v>
      </c>
      <c r="AV109" s="13" t="s">
        <v>104</v>
      </c>
      <c r="AW109" s="13" t="s">
        <v>30</v>
      </c>
      <c r="AX109" s="13" t="s">
        <v>73</v>
      </c>
      <c r="AY109" s="224" t="s">
        <v>99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zglE1iLLGWweIuq6gspAolmX9RM7ySY0fwpRBZwW/pU+aab6MHNtGeMEjamSFCuXmdTdRGDBUbtc+OFiGUhK9Q==" hashValue="lAK98m/LNBPHY8cUkbwk3NSQVMLX3nPXpRGoPHMJbHlOK5QdMxHdzVFnv+QTPkLWQMT53SC4pcXngL5bTbHPfw==" algorithmName="SHA-512" password="CC35"/>
  <autoFilter ref="C75:K109"/>
  <mergeCells count="6">
    <mergeCell ref="E7:H7"/>
    <mergeCell ref="E16:H16"/>
    <mergeCell ref="E25:H25"/>
    <mergeCell ref="E46:H46"/>
    <mergeCell ref="E68:H6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25" customWidth="1"/>
    <col min="2" max="2" width="1.667969" style="225" customWidth="1"/>
    <col min="3" max="4" width="5" style="225" customWidth="1"/>
    <col min="5" max="5" width="11.66016" style="225" customWidth="1"/>
    <col min="6" max="6" width="9.160156" style="225" customWidth="1"/>
    <col min="7" max="7" width="5" style="225" customWidth="1"/>
    <col min="8" max="8" width="77.83203" style="225" customWidth="1"/>
    <col min="9" max="10" width="20" style="225" customWidth="1"/>
    <col min="11" max="11" width="1.667969" style="225" customWidth="1"/>
  </cols>
  <sheetData>
    <row r="1" s="1" customFormat="1" ht="37.5" customHeight="1"/>
    <row r="2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="14" customFormat="1" ht="45" customHeight="1">
      <c r="B3" s="229"/>
      <c r="C3" s="230" t="s">
        <v>206</v>
      </c>
      <c r="D3" s="230"/>
      <c r="E3" s="230"/>
      <c r="F3" s="230"/>
      <c r="G3" s="230"/>
      <c r="H3" s="230"/>
      <c r="I3" s="230"/>
      <c r="J3" s="230"/>
      <c r="K3" s="231"/>
    </row>
    <row r="4" s="1" customFormat="1" ht="25.5" customHeight="1">
      <c r="B4" s="232"/>
      <c r="C4" s="233" t="s">
        <v>207</v>
      </c>
      <c r="D4" s="233"/>
      <c r="E4" s="233"/>
      <c r="F4" s="233"/>
      <c r="G4" s="233"/>
      <c r="H4" s="233"/>
      <c r="I4" s="233"/>
      <c r="J4" s="233"/>
      <c r="K4" s="234"/>
    </row>
    <row r="5" s="1" customFormat="1" ht="5.25" customHeight="1">
      <c r="B5" s="232"/>
      <c r="C5" s="235"/>
      <c r="D5" s="235"/>
      <c r="E5" s="235"/>
      <c r="F5" s="235"/>
      <c r="G5" s="235"/>
      <c r="H5" s="235"/>
      <c r="I5" s="235"/>
      <c r="J5" s="235"/>
      <c r="K5" s="234"/>
    </row>
    <row r="6" s="1" customFormat="1" ht="15" customHeight="1">
      <c r="B6" s="232"/>
      <c r="C6" s="236" t="s">
        <v>208</v>
      </c>
      <c r="D6" s="236"/>
      <c r="E6" s="236"/>
      <c r="F6" s="236"/>
      <c r="G6" s="236"/>
      <c r="H6" s="236"/>
      <c r="I6" s="236"/>
      <c r="J6" s="236"/>
      <c r="K6" s="234"/>
    </row>
    <row r="7" s="1" customFormat="1" ht="15" customHeight="1">
      <c r="B7" s="237"/>
      <c r="C7" s="236" t="s">
        <v>209</v>
      </c>
      <c r="D7" s="236"/>
      <c r="E7" s="236"/>
      <c r="F7" s="236"/>
      <c r="G7" s="236"/>
      <c r="H7" s="236"/>
      <c r="I7" s="236"/>
      <c r="J7" s="236"/>
      <c r="K7" s="234"/>
    </row>
    <row r="8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="1" customFormat="1" ht="15" customHeight="1">
      <c r="B9" s="237"/>
      <c r="C9" s="236" t="s">
        <v>210</v>
      </c>
      <c r="D9" s="236"/>
      <c r="E9" s="236"/>
      <c r="F9" s="236"/>
      <c r="G9" s="236"/>
      <c r="H9" s="236"/>
      <c r="I9" s="236"/>
      <c r="J9" s="236"/>
      <c r="K9" s="234"/>
    </row>
    <row r="10" s="1" customFormat="1" ht="15" customHeight="1">
      <c r="B10" s="237"/>
      <c r="C10" s="236"/>
      <c r="D10" s="236" t="s">
        <v>211</v>
      </c>
      <c r="E10" s="236"/>
      <c r="F10" s="236"/>
      <c r="G10" s="236"/>
      <c r="H10" s="236"/>
      <c r="I10" s="236"/>
      <c r="J10" s="236"/>
      <c r="K10" s="234"/>
    </row>
    <row r="11" s="1" customFormat="1" ht="15" customHeight="1">
      <c r="B11" s="237"/>
      <c r="C11" s="238"/>
      <c r="D11" s="236" t="s">
        <v>212</v>
      </c>
      <c r="E11" s="236"/>
      <c r="F11" s="236"/>
      <c r="G11" s="236"/>
      <c r="H11" s="236"/>
      <c r="I11" s="236"/>
      <c r="J11" s="236"/>
      <c r="K11" s="234"/>
    </row>
    <row r="12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="1" customFormat="1" ht="15" customHeight="1">
      <c r="B13" s="237"/>
      <c r="C13" s="238"/>
      <c r="D13" s="239" t="s">
        <v>213</v>
      </c>
      <c r="E13" s="236"/>
      <c r="F13" s="236"/>
      <c r="G13" s="236"/>
      <c r="H13" s="236"/>
      <c r="I13" s="236"/>
      <c r="J13" s="236"/>
      <c r="K13" s="234"/>
    </row>
    <row r="14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="1" customFormat="1" ht="15" customHeight="1">
      <c r="B15" s="237"/>
      <c r="C15" s="238"/>
      <c r="D15" s="236" t="s">
        <v>214</v>
      </c>
      <c r="E15" s="236"/>
      <c r="F15" s="236"/>
      <c r="G15" s="236"/>
      <c r="H15" s="236"/>
      <c r="I15" s="236"/>
      <c r="J15" s="236"/>
      <c r="K15" s="234"/>
    </row>
    <row r="16" s="1" customFormat="1" ht="15" customHeight="1">
      <c r="B16" s="237"/>
      <c r="C16" s="238"/>
      <c r="D16" s="236" t="s">
        <v>215</v>
      </c>
      <c r="E16" s="236"/>
      <c r="F16" s="236"/>
      <c r="G16" s="236"/>
      <c r="H16" s="236"/>
      <c r="I16" s="236"/>
      <c r="J16" s="236"/>
      <c r="K16" s="234"/>
    </row>
    <row r="17" s="1" customFormat="1" ht="15" customHeight="1">
      <c r="B17" s="237"/>
      <c r="C17" s="238"/>
      <c r="D17" s="236" t="s">
        <v>216</v>
      </c>
      <c r="E17" s="236"/>
      <c r="F17" s="236"/>
      <c r="G17" s="236"/>
      <c r="H17" s="236"/>
      <c r="I17" s="236"/>
      <c r="J17" s="236"/>
      <c r="K17" s="234"/>
    </row>
    <row r="18" s="1" customFormat="1" ht="15" customHeight="1">
      <c r="B18" s="237"/>
      <c r="C18" s="238"/>
      <c r="D18" s="238"/>
      <c r="E18" s="240" t="s">
        <v>72</v>
      </c>
      <c r="F18" s="236" t="s">
        <v>217</v>
      </c>
      <c r="G18" s="236"/>
      <c r="H18" s="236"/>
      <c r="I18" s="236"/>
      <c r="J18" s="236"/>
      <c r="K18" s="234"/>
    </row>
    <row r="19" s="1" customFormat="1" ht="15" customHeight="1">
      <c r="B19" s="237"/>
      <c r="C19" s="238"/>
      <c r="D19" s="238"/>
      <c r="E19" s="240" t="s">
        <v>218</v>
      </c>
      <c r="F19" s="236" t="s">
        <v>219</v>
      </c>
      <c r="G19" s="236"/>
      <c r="H19" s="236"/>
      <c r="I19" s="236"/>
      <c r="J19" s="236"/>
      <c r="K19" s="234"/>
    </row>
    <row r="20" s="1" customFormat="1" ht="15" customHeight="1">
      <c r="B20" s="237"/>
      <c r="C20" s="238"/>
      <c r="D20" s="238"/>
      <c r="E20" s="240" t="s">
        <v>220</v>
      </c>
      <c r="F20" s="236" t="s">
        <v>221</v>
      </c>
      <c r="G20" s="236"/>
      <c r="H20" s="236"/>
      <c r="I20" s="236"/>
      <c r="J20" s="236"/>
      <c r="K20" s="234"/>
    </row>
    <row r="21" s="1" customFormat="1" ht="15" customHeight="1">
      <c r="B21" s="237"/>
      <c r="C21" s="238"/>
      <c r="D21" s="238"/>
      <c r="E21" s="240" t="s">
        <v>222</v>
      </c>
      <c r="F21" s="236" t="s">
        <v>223</v>
      </c>
      <c r="G21" s="236"/>
      <c r="H21" s="236"/>
      <c r="I21" s="236"/>
      <c r="J21" s="236"/>
      <c r="K21" s="234"/>
    </row>
    <row r="22" s="1" customFormat="1" ht="15" customHeight="1">
      <c r="B22" s="237"/>
      <c r="C22" s="238"/>
      <c r="D22" s="238"/>
      <c r="E22" s="240" t="s">
        <v>224</v>
      </c>
      <c r="F22" s="236" t="s">
        <v>225</v>
      </c>
      <c r="G22" s="236"/>
      <c r="H22" s="236"/>
      <c r="I22" s="236"/>
      <c r="J22" s="236"/>
      <c r="K22" s="234"/>
    </row>
    <row r="23" s="1" customFormat="1" ht="15" customHeight="1">
      <c r="B23" s="237"/>
      <c r="C23" s="238"/>
      <c r="D23" s="238"/>
      <c r="E23" s="240" t="s">
        <v>226</v>
      </c>
      <c r="F23" s="236" t="s">
        <v>227</v>
      </c>
      <c r="G23" s="236"/>
      <c r="H23" s="236"/>
      <c r="I23" s="236"/>
      <c r="J23" s="236"/>
      <c r="K23" s="234"/>
    </row>
    <row r="24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="1" customFormat="1" ht="15" customHeight="1">
      <c r="B25" s="237"/>
      <c r="C25" s="236" t="s">
        <v>228</v>
      </c>
      <c r="D25" s="236"/>
      <c r="E25" s="236"/>
      <c r="F25" s="236"/>
      <c r="G25" s="236"/>
      <c r="H25" s="236"/>
      <c r="I25" s="236"/>
      <c r="J25" s="236"/>
      <c r="K25" s="234"/>
    </row>
    <row r="26" s="1" customFormat="1" ht="15" customHeight="1">
      <c r="B26" s="237"/>
      <c r="C26" s="236" t="s">
        <v>229</v>
      </c>
      <c r="D26" s="236"/>
      <c r="E26" s="236"/>
      <c r="F26" s="236"/>
      <c r="G26" s="236"/>
      <c r="H26" s="236"/>
      <c r="I26" s="236"/>
      <c r="J26" s="236"/>
      <c r="K26" s="234"/>
    </row>
    <row r="27" s="1" customFormat="1" ht="15" customHeight="1">
      <c r="B27" s="237"/>
      <c r="C27" s="236"/>
      <c r="D27" s="236" t="s">
        <v>230</v>
      </c>
      <c r="E27" s="236"/>
      <c r="F27" s="236"/>
      <c r="G27" s="236"/>
      <c r="H27" s="236"/>
      <c r="I27" s="236"/>
      <c r="J27" s="236"/>
      <c r="K27" s="234"/>
    </row>
    <row r="28" s="1" customFormat="1" ht="15" customHeight="1">
      <c r="B28" s="237"/>
      <c r="C28" s="238"/>
      <c r="D28" s="236" t="s">
        <v>231</v>
      </c>
      <c r="E28" s="236"/>
      <c r="F28" s="236"/>
      <c r="G28" s="236"/>
      <c r="H28" s="236"/>
      <c r="I28" s="236"/>
      <c r="J28" s="236"/>
      <c r="K28" s="234"/>
    </row>
    <row r="29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="1" customFormat="1" ht="15" customHeight="1">
      <c r="B30" s="237"/>
      <c r="C30" s="238"/>
      <c r="D30" s="236" t="s">
        <v>232</v>
      </c>
      <c r="E30" s="236"/>
      <c r="F30" s="236"/>
      <c r="G30" s="236"/>
      <c r="H30" s="236"/>
      <c r="I30" s="236"/>
      <c r="J30" s="236"/>
      <c r="K30" s="234"/>
    </row>
    <row r="31" s="1" customFormat="1" ht="15" customHeight="1">
      <c r="B31" s="237"/>
      <c r="C31" s="238"/>
      <c r="D31" s="236" t="s">
        <v>233</v>
      </c>
      <c r="E31" s="236"/>
      <c r="F31" s="236"/>
      <c r="G31" s="236"/>
      <c r="H31" s="236"/>
      <c r="I31" s="236"/>
      <c r="J31" s="236"/>
      <c r="K31" s="234"/>
    </row>
    <row r="32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="1" customFormat="1" ht="15" customHeight="1">
      <c r="B33" s="237"/>
      <c r="C33" s="238"/>
      <c r="D33" s="236" t="s">
        <v>234</v>
      </c>
      <c r="E33" s="236"/>
      <c r="F33" s="236"/>
      <c r="G33" s="236"/>
      <c r="H33" s="236"/>
      <c r="I33" s="236"/>
      <c r="J33" s="236"/>
      <c r="K33" s="234"/>
    </row>
    <row r="34" s="1" customFormat="1" ht="15" customHeight="1">
      <c r="B34" s="237"/>
      <c r="C34" s="238"/>
      <c r="D34" s="236" t="s">
        <v>235</v>
      </c>
      <c r="E34" s="236"/>
      <c r="F34" s="236"/>
      <c r="G34" s="236"/>
      <c r="H34" s="236"/>
      <c r="I34" s="236"/>
      <c r="J34" s="236"/>
      <c r="K34" s="234"/>
    </row>
    <row r="35" s="1" customFormat="1" ht="15" customHeight="1">
      <c r="B35" s="237"/>
      <c r="C35" s="238"/>
      <c r="D35" s="236" t="s">
        <v>236</v>
      </c>
      <c r="E35" s="236"/>
      <c r="F35" s="236"/>
      <c r="G35" s="236"/>
      <c r="H35" s="236"/>
      <c r="I35" s="236"/>
      <c r="J35" s="236"/>
      <c r="K35" s="234"/>
    </row>
    <row r="36" s="1" customFormat="1" ht="15" customHeight="1">
      <c r="B36" s="237"/>
      <c r="C36" s="238"/>
      <c r="D36" s="236"/>
      <c r="E36" s="239" t="s">
        <v>85</v>
      </c>
      <c r="F36" s="236"/>
      <c r="G36" s="236" t="s">
        <v>237</v>
      </c>
      <c r="H36" s="236"/>
      <c r="I36" s="236"/>
      <c r="J36" s="236"/>
      <c r="K36" s="234"/>
    </row>
    <row r="37" s="1" customFormat="1" ht="30.75" customHeight="1">
      <c r="B37" s="237"/>
      <c r="C37" s="238"/>
      <c r="D37" s="236"/>
      <c r="E37" s="239" t="s">
        <v>238</v>
      </c>
      <c r="F37" s="236"/>
      <c r="G37" s="236" t="s">
        <v>239</v>
      </c>
      <c r="H37" s="236"/>
      <c r="I37" s="236"/>
      <c r="J37" s="236"/>
      <c r="K37" s="234"/>
    </row>
    <row r="38" s="1" customFormat="1" ht="15" customHeight="1">
      <c r="B38" s="237"/>
      <c r="C38" s="238"/>
      <c r="D38" s="236"/>
      <c r="E38" s="239" t="s">
        <v>50</v>
      </c>
      <c r="F38" s="236"/>
      <c r="G38" s="236" t="s">
        <v>240</v>
      </c>
      <c r="H38" s="236"/>
      <c r="I38" s="236"/>
      <c r="J38" s="236"/>
      <c r="K38" s="234"/>
    </row>
    <row r="39" s="1" customFormat="1" ht="15" customHeight="1">
      <c r="B39" s="237"/>
      <c r="C39" s="238"/>
      <c r="D39" s="236"/>
      <c r="E39" s="239" t="s">
        <v>51</v>
      </c>
      <c r="F39" s="236"/>
      <c r="G39" s="236" t="s">
        <v>241</v>
      </c>
      <c r="H39" s="236"/>
      <c r="I39" s="236"/>
      <c r="J39" s="236"/>
      <c r="K39" s="234"/>
    </row>
    <row r="40" s="1" customFormat="1" ht="15" customHeight="1">
      <c r="B40" s="237"/>
      <c r="C40" s="238"/>
      <c r="D40" s="236"/>
      <c r="E40" s="239" t="s">
        <v>86</v>
      </c>
      <c r="F40" s="236"/>
      <c r="G40" s="236" t="s">
        <v>242</v>
      </c>
      <c r="H40" s="236"/>
      <c r="I40" s="236"/>
      <c r="J40" s="236"/>
      <c r="K40" s="234"/>
    </row>
    <row r="41" s="1" customFormat="1" ht="15" customHeight="1">
      <c r="B41" s="237"/>
      <c r="C41" s="238"/>
      <c r="D41" s="236"/>
      <c r="E41" s="239" t="s">
        <v>87</v>
      </c>
      <c r="F41" s="236"/>
      <c r="G41" s="236" t="s">
        <v>243</v>
      </c>
      <c r="H41" s="236"/>
      <c r="I41" s="236"/>
      <c r="J41" s="236"/>
      <c r="K41" s="234"/>
    </row>
    <row r="42" s="1" customFormat="1" ht="15" customHeight="1">
      <c r="B42" s="237"/>
      <c r="C42" s="238"/>
      <c r="D42" s="236"/>
      <c r="E42" s="239" t="s">
        <v>244</v>
      </c>
      <c r="F42" s="236"/>
      <c r="G42" s="236" t="s">
        <v>245</v>
      </c>
      <c r="H42" s="236"/>
      <c r="I42" s="236"/>
      <c r="J42" s="236"/>
      <c r="K42" s="234"/>
    </row>
    <row r="43" s="1" customFormat="1" ht="15" customHeight="1">
      <c r="B43" s="237"/>
      <c r="C43" s="238"/>
      <c r="D43" s="236"/>
      <c r="E43" s="239"/>
      <c r="F43" s="236"/>
      <c r="G43" s="236" t="s">
        <v>246</v>
      </c>
      <c r="H43" s="236"/>
      <c r="I43" s="236"/>
      <c r="J43" s="236"/>
      <c r="K43" s="234"/>
    </row>
    <row r="44" s="1" customFormat="1" ht="15" customHeight="1">
      <c r="B44" s="237"/>
      <c r="C44" s="238"/>
      <c r="D44" s="236"/>
      <c r="E44" s="239" t="s">
        <v>247</v>
      </c>
      <c r="F44" s="236"/>
      <c r="G44" s="236" t="s">
        <v>248</v>
      </c>
      <c r="H44" s="236"/>
      <c r="I44" s="236"/>
      <c r="J44" s="236"/>
      <c r="K44" s="234"/>
    </row>
    <row r="45" s="1" customFormat="1" ht="15" customHeight="1">
      <c r="B45" s="237"/>
      <c r="C45" s="238"/>
      <c r="D45" s="236"/>
      <c r="E45" s="239" t="s">
        <v>89</v>
      </c>
      <c r="F45" s="236"/>
      <c r="G45" s="236" t="s">
        <v>249</v>
      </c>
      <c r="H45" s="236"/>
      <c r="I45" s="236"/>
      <c r="J45" s="236"/>
      <c r="K45" s="234"/>
    </row>
    <row r="46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="1" customFormat="1" ht="15" customHeight="1">
      <c r="B47" s="237"/>
      <c r="C47" s="238"/>
      <c r="D47" s="236" t="s">
        <v>250</v>
      </c>
      <c r="E47" s="236"/>
      <c r="F47" s="236"/>
      <c r="G47" s="236"/>
      <c r="H47" s="236"/>
      <c r="I47" s="236"/>
      <c r="J47" s="236"/>
      <c r="K47" s="234"/>
    </row>
    <row r="48" s="1" customFormat="1" ht="15" customHeight="1">
      <c r="B48" s="237"/>
      <c r="C48" s="238"/>
      <c r="D48" s="238"/>
      <c r="E48" s="236" t="s">
        <v>251</v>
      </c>
      <c r="F48" s="236"/>
      <c r="G48" s="236"/>
      <c r="H48" s="236"/>
      <c r="I48" s="236"/>
      <c r="J48" s="236"/>
      <c r="K48" s="234"/>
    </row>
    <row r="49" s="1" customFormat="1" ht="15" customHeight="1">
      <c r="B49" s="237"/>
      <c r="C49" s="238"/>
      <c r="D49" s="238"/>
      <c r="E49" s="236" t="s">
        <v>252</v>
      </c>
      <c r="F49" s="236"/>
      <c r="G49" s="236"/>
      <c r="H49" s="236"/>
      <c r="I49" s="236"/>
      <c r="J49" s="236"/>
      <c r="K49" s="234"/>
    </row>
    <row r="50" s="1" customFormat="1" ht="15" customHeight="1">
      <c r="B50" s="237"/>
      <c r="C50" s="238"/>
      <c r="D50" s="238"/>
      <c r="E50" s="236" t="s">
        <v>253</v>
      </c>
      <c r="F50" s="236"/>
      <c r="G50" s="236"/>
      <c r="H50" s="236"/>
      <c r="I50" s="236"/>
      <c r="J50" s="236"/>
      <c r="K50" s="234"/>
    </row>
    <row r="51" s="1" customFormat="1" ht="15" customHeight="1">
      <c r="B51" s="237"/>
      <c r="C51" s="238"/>
      <c r="D51" s="236" t="s">
        <v>254</v>
      </c>
      <c r="E51" s="236"/>
      <c r="F51" s="236"/>
      <c r="G51" s="236"/>
      <c r="H51" s="236"/>
      <c r="I51" s="236"/>
      <c r="J51" s="236"/>
      <c r="K51" s="234"/>
    </row>
    <row r="52" s="1" customFormat="1" ht="25.5" customHeight="1">
      <c r="B52" s="232"/>
      <c r="C52" s="233" t="s">
        <v>255</v>
      </c>
      <c r="D52" s="233"/>
      <c r="E52" s="233"/>
      <c r="F52" s="233"/>
      <c r="G52" s="233"/>
      <c r="H52" s="233"/>
      <c r="I52" s="233"/>
      <c r="J52" s="233"/>
      <c r="K52" s="234"/>
    </row>
    <row r="53" s="1" customFormat="1" ht="5.25" customHeight="1">
      <c r="B53" s="232"/>
      <c r="C53" s="235"/>
      <c r="D53" s="235"/>
      <c r="E53" s="235"/>
      <c r="F53" s="235"/>
      <c r="G53" s="235"/>
      <c r="H53" s="235"/>
      <c r="I53" s="235"/>
      <c r="J53" s="235"/>
      <c r="K53" s="234"/>
    </row>
    <row r="54" s="1" customFormat="1" ht="15" customHeight="1">
      <c r="B54" s="232"/>
      <c r="C54" s="236" t="s">
        <v>256</v>
      </c>
      <c r="D54" s="236"/>
      <c r="E54" s="236"/>
      <c r="F54" s="236"/>
      <c r="G54" s="236"/>
      <c r="H54" s="236"/>
      <c r="I54" s="236"/>
      <c r="J54" s="236"/>
      <c r="K54" s="234"/>
    </row>
    <row r="55" s="1" customFormat="1" ht="15" customHeight="1">
      <c r="B55" s="232"/>
      <c r="C55" s="236" t="s">
        <v>257</v>
      </c>
      <c r="D55" s="236"/>
      <c r="E55" s="236"/>
      <c r="F55" s="236"/>
      <c r="G55" s="236"/>
      <c r="H55" s="236"/>
      <c r="I55" s="236"/>
      <c r="J55" s="236"/>
      <c r="K55" s="234"/>
    </row>
    <row r="56" s="1" customFormat="1" ht="12.75" customHeight="1">
      <c r="B56" s="232"/>
      <c r="C56" s="236"/>
      <c r="D56" s="236"/>
      <c r="E56" s="236"/>
      <c r="F56" s="236"/>
      <c r="G56" s="236"/>
      <c r="H56" s="236"/>
      <c r="I56" s="236"/>
      <c r="J56" s="236"/>
      <c r="K56" s="234"/>
    </row>
    <row r="57" s="1" customFormat="1" ht="15" customHeight="1">
      <c r="B57" s="232"/>
      <c r="C57" s="236" t="s">
        <v>258</v>
      </c>
      <c r="D57" s="236"/>
      <c r="E57" s="236"/>
      <c r="F57" s="236"/>
      <c r="G57" s="236"/>
      <c r="H57" s="236"/>
      <c r="I57" s="236"/>
      <c r="J57" s="236"/>
      <c r="K57" s="234"/>
    </row>
    <row r="58" s="1" customFormat="1" ht="15" customHeight="1">
      <c r="B58" s="232"/>
      <c r="C58" s="238"/>
      <c r="D58" s="236" t="s">
        <v>259</v>
      </c>
      <c r="E58" s="236"/>
      <c r="F58" s="236"/>
      <c r="G58" s="236"/>
      <c r="H58" s="236"/>
      <c r="I58" s="236"/>
      <c r="J58" s="236"/>
      <c r="K58" s="234"/>
    </row>
    <row r="59" s="1" customFormat="1" ht="15" customHeight="1">
      <c r="B59" s="232"/>
      <c r="C59" s="238"/>
      <c r="D59" s="236" t="s">
        <v>260</v>
      </c>
      <c r="E59" s="236"/>
      <c r="F59" s="236"/>
      <c r="G59" s="236"/>
      <c r="H59" s="236"/>
      <c r="I59" s="236"/>
      <c r="J59" s="236"/>
      <c r="K59" s="234"/>
    </row>
    <row r="60" s="1" customFormat="1" ht="15" customHeight="1">
      <c r="B60" s="232"/>
      <c r="C60" s="238"/>
      <c r="D60" s="236" t="s">
        <v>261</v>
      </c>
      <c r="E60" s="236"/>
      <c r="F60" s="236"/>
      <c r="G60" s="236"/>
      <c r="H60" s="236"/>
      <c r="I60" s="236"/>
      <c r="J60" s="236"/>
      <c r="K60" s="234"/>
    </row>
    <row r="61" s="1" customFormat="1" ht="15" customHeight="1">
      <c r="B61" s="232"/>
      <c r="C61" s="238"/>
      <c r="D61" s="236" t="s">
        <v>262</v>
      </c>
      <c r="E61" s="236"/>
      <c r="F61" s="236"/>
      <c r="G61" s="236"/>
      <c r="H61" s="236"/>
      <c r="I61" s="236"/>
      <c r="J61" s="236"/>
      <c r="K61" s="234"/>
    </row>
    <row r="62" s="1" customFormat="1" ht="15" customHeight="1">
      <c r="B62" s="232"/>
      <c r="C62" s="238"/>
      <c r="D62" s="241" t="s">
        <v>263</v>
      </c>
      <c r="E62" s="241"/>
      <c r="F62" s="241"/>
      <c r="G62" s="241"/>
      <c r="H62" s="241"/>
      <c r="I62" s="241"/>
      <c r="J62" s="241"/>
      <c r="K62" s="234"/>
    </row>
    <row r="63" s="1" customFormat="1" ht="15" customHeight="1">
      <c r="B63" s="232"/>
      <c r="C63" s="238"/>
      <c r="D63" s="236" t="s">
        <v>264</v>
      </c>
      <c r="E63" s="236"/>
      <c r="F63" s="236"/>
      <c r="G63" s="236"/>
      <c r="H63" s="236"/>
      <c r="I63" s="236"/>
      <c r="J63" s="236"/>
      <c r="K63" s="234"/>
    </row>
    <row r="64" s="1" customFormat="1" ht="12.75" customHeight="1">
      <c r="B64" s="232"/>
      <c r="C64" s="238"/>
      <c r="D64" s="238"/>
      <c r="E64" s="242"/>
      <c r="F64" s="238"/>
      <c r="G64" s="238"/>
      <c r="H64" s="238"/>
      <c r="I64" s="238"/>
      <c r="J64" s="238"/>
      <c r="K64" s="234"/>
    </row>
    <row r="65" s="1" customFormat="1" ht="15" customHeight="1">
      <c r="B65" s="232"/>
      <c r="C65" s="238"/>
      <c r="D65" s="236" t="s">
        <v>265</v>
      </c>
      <c r="E65" s="236"/>
      <c r="F65" s="236"/>
      <c r="G65" s="236"/>
      <c r="H65" s="236"/>
      <c r="I65" s="236"/>
      <c r="J65" s="236"/>
      <c r="K65" s="234"/>
    </row>
    <row r="66" s="1" customFormat="1" ht="15" customHeight="1">
      <c r="B66" s="232"/>
      <c r="C66" s="238"/>
      <c r="D66" s="241" t="s">
        <v>266</v>
      </c>
      <c r="E66" s="241"/>
      <c r="F66" s="241"/>
      <c r="G66" s="241"/>
      <c r="H66" s="241"/>
      <c r="I66" s="241"/>
      <c r="J66" s="241"/>
      <c r="K66" s="234"/>
    </row>
    <row r="67" s="1" customFormat="1" ht="15" customHeight="1">
      <c r="B67" s="232"/>
      <c r="C67" s="238"/>
      <c r="D67" s="236" t="s">
        <v>267</v>
      </c>
      <c r="E67" s="236"/>
      <c r="F67" s="236"/>
      <c r="G67" s="236"/>
      <c r="H67" s="236"/>
      <c r="I67" s="236"/>
      <c r="J67" s="236"/>
      <c r="K67" s="234"/>
    </row>
    <row r="68" s="1" customFormat="1" ht="15" customHeight="1">
      <c r="B68" s="232"/>
      <c r="C68" s="238"/>
      <c r="D68" s="236" t="s">
        <v>268</v>
      </c>
      <c r="E68" s="236"/>
      <c r="F68" s="236"/>
      <c r="G68" s="236"/>
      <c r="H68" s="236"/>
      <c r="I68" s="236"/>
      <c r="J68" s="236"/>
      <c r="K68" s="234"/>
    </row>
    <row r="69" s="1" customFormat="1" ht="15" customHeight="1">
      <c r="B69" s="232"/>
      <c r="C69" s="238"/>
      <c r="D69" s="236" t="s">
        <v>269</v>
      </c>
      <c r="E69" s="236"/>
      <c r="F69" s="236"/>
      <c r="G69" s="236"/>
      <c r="H69" s="236"/>
      <c r="I69" s="236"/>
      <c r="J69" s="236"/>
      <c r="K69" s="234"/>
    </row>
    <row r="70" s="1" customFormat="1" ht="15" customHeight="1">
      <c r="B70" s="232"/>
      <c r="C70" s="238"/>
      <c r="D70" s="236" t="s">
        <v>270</v>
      </c>
      <c r="E70" s="236"/>
      <c r="F70" s="236"/>
      <c r="G70" s="236"/>
      <c r="H70" s="236"/>
      <c r="I70" s="236"/>
      <c r="J70" s="236"/>
      <c r="K70" s="234"/>
    </row>
    <row r="7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="1" customFormat="1" ht="45" customHeight="1">
      <c r="B75" s="251"/>
      <c r="C75" s="252" t="s">
        <v>271</v>
      </c>
      <c r="D75" s="252"/>
      <c r="E75" s="252"/>
      <c r="F75" s="252"/>
      <c r="G75" s="252"/>
      <c r="H75" s="252"/>
      <c r="I75" s="252"/>
      <c r="J75" s="252"/>
      <c r="K75" s="253"/>
    </row>
    <row r="76" s="1" customFormat="1" ht="17.25" customHeight="1">
      <c r="B76" s="251"/>
      <c r="C76" s="254" t="s">
        <v>272</v>
      </c>
      <c r="D76" s="254"/>
      <c r="E76" s="254"/>
      <c r="F76" s="254" t="s">
        <v>273</v>
      </c>
      <c r="G76" s="255"/>
      <c r="H76" s="254" t="s">
        <v>51</v>
      </c>
      <c r="I76" s="254" t="s">
        <v>54</v>
      </c>
      <c r="J76" s="254" t="s">
        <v>274</v>
      </c>
      <c r="K76" s="253"/>
    </row>
    <row r="77" s="1" customFormat="1" ht="17.25" customHeight="1">
      <c r="B77" s="251"/>
      <c r="C77" s="256" t="s">
        <v>275</v>
      </c>
      <c r="D77" s="256"/>
      <c r="E77" s="256"/>
      <c r="F77" s="257" t="s">
        <v>276</v>
      </c>
      <c r="G77" s="258"/>
      <c r="H77" s="256"/>
      <c r="I77" s="256"/>
      <c r="J77" s="256" t="s">
        <v>277</v>
      </c>
      <c r="K77" s="253"/>
    </row>
    <row r="78" s="1" customFormat="1" ht="5.25" customHeight="1">
      <c r="B78" s="251"/>
      <c r="C78" s="259"/>
      <c r="D78" s="259"/>
      <c r="E78" s="259"/>
      <c r="F78" s="259"/>
      <c r="G78" s="260"/>
      <c r="H78" s="259"/>
      <c r="I78" s="259"/>
      <c r="J78" s="259"/>
      <c r="K78" s="253"/>
    </row>
    <row r="79" s="1" customFormat="1" ht="15" customHeight="1">
      <c r="B79" s="251"/>
      <c r="C79" s="239" t="s">
        <v>50</v>
      </c>
      <c r="D79" s="261"/>
      <c r="E79" s="261"/>
      <c r="F79" s="262" t="s">
        <v>278</v>
      </c>
      <c r="G79" s="263"/>
      <c r="H79" s="239" t="s">
        <v>279</v>
      </c>
      <c r="I79" s="239" t="s">
        <v>280</v>
      </c>
      <c r="J79" s="239">
        <v>20</v>
      </c>
      <c r="K79" s="253"/>
    </row>
    <row r="80" s="1" customFormat="1" ht="15" customHeight="1">
      <c r="B80" s="251"/>
      <c r="C80" s="239" t="s">
        <v>281</v>
      </c>
      <c r="D80" s="239"/>
      <c r="E80" s="239"/>
      <c r="F80" s="262" t="s">
        <v>278</v>
      </c>
      <c r="G80" s="263"/>
      <c r="H80" s="239" t="s">
        <v>282</v>
      </c>
      <c r="I80" s="239" t="s">
        <v>280</v>
      </c>
      <c r="J80" s="239">
        <v>120</v>
      </c>
      <c r="K80" s="253"/>
    </row>
    <row r="81" s="1" customFormat="1" ht="15" customHeight="1">
      <c r="B81" s="264"/>
      <c r="C81" s="239" t="s">
        <v>283</v>
      </c>
      <c r="D81" s="239"/>
      <c r="E81" s="239"/>
      <c r="F81" s="262" t="s">
        <v>284</v>
      </c>
      <c r="G81" s="263"/>
      <c r="H81" s="239" t="s">
        <v>285</v>
      </c>
      <c r="I81" s="239" t="s">
        <v>280</v>
      </c>
      <c r="J81" s="239">
        <v>50</v>
      </c>
      <c r="K81" s="253"/>
    </row>
    <row r="82" s="1" customFormat="1" ht="15" customHeight="1">
      <c r="B82" s="264"/>
      <c r="C82" s="239" t="s">
        <v>286</v>
      </c>
      <c r="D82" s="239"/>
      <c r="E82" s="239"/>
      <c r="F82" s="262" t="s">
        <v>278</v>
      </c>
      <c r="G82" s="263"/>
      <c r="H82" s="239" t="s">
        <v>287</v>
      </c>
      <c r="I82" s="239" t="s">
        <v>288</v>
      </c>
      <c r="J82" s="239"/>
      <c r="K82" s="253"/>
    </row>
    <row r="83" s="1" customFormat="1" ht="15" customHeight="1">
      <c r="B83" s="264"/>
      <c r="C83" s="265" t="s">
        <v>289</v>
      </c>
      <c r="D83" s="265"/>
      <c r="E83" s="265"/>
      <c r="F83" s="266" t="s">
        <v>284</v>
      </c>
      <c r="G83" s="265"/>
      <c r="H83" s="265" t="s">
        <v>290</v>
      </c>
      <c r="I83" s="265" t="s">
        <v>280</v>
      </c>
      <c r="J83" s="265">
        <v>15</v>
      </c>
      <c r="K83" s="253"/>
    </row>
    <row r="84" s="1" customFormat="1" ht="15" customHeight="1">
      <c r="B84" s="264"/>
      <c r="C84" s="265" t="s">
        <v>291</v>
      </c>
      <c r="D84" s="265"/>
      <c r="E84" s="265"/>
      <c r="F84" s="266" t="s">
        <v>284</v>
      </c>
      <c r="G84" s="265"/>
      <c r="H84" s="265" t="s">
        <v>292</v>
      </c>
      <c r="I84" s="265" t="s">
        <v>280</v>
      </c>
      <c r="J84" s="265">
        <v>15</v>
      </c>
      <c r="K84" s="253"/>
    </row>
    <row r="85" s="1" customFormat="1" ht="15" customHeight="1">
      <c r="B85" s="264"/>
      <c r="C85" s="265" t="s">
        <v>293</v>
      </c>
      <c r="D85" s="265"/>
      <c r="E85" s="265"/>
      <c r="F85" s="266" t="s">
        <v>284</v>
      </c>
      <c r="G85" s="265"/>
      <c r="H85" s="265" t="s">
        <v>294</v>
      </c>
      <c r="I85" s="265" t="s">
        <v>280</v>
      </c>
      <c r="J85" s="265">
        <v>20</v>
      </c>
      <c r="K85" s="253"/>
    </row>
    <row r="86" s="1" customFormat="1" ht="15" customHeight="1">
      <c r="B86" s="264"/>
      <c r="C86" s="265" t="s">
        <v>295</v>
      </c>
      <c r="D86" s="265"/>
      <c r="E86" s="265"/>
      <c r="F86" s="266" t="s">
        <v>284</v>
      </c>
      <c r="G86" s="265"/>
      <c r="H86" s="265" t="s">
        <v>296</v>
      </c>
      <c r="I86" s="265" t="s">
        <v>280</v>
      </c>
      <c r="J86" s="265">
        <v>20</v>
      </c>
      <c r="K86" s="253"/>
    </row>
    <row r="87" s="1" customFormat="1" ht="15" customHeight="1">
      <c r="B87" s="264"/>
      <c r="C87" s="239" t="s">
        <v>297</v>
      </c>
      <c r="D87" s="239"/>
      <c r="E87" s="239"/>
      <c r="F87" s="262" t="s">
        <v>284</v>
      </c>
      <c r="G87" s="263"/>
      <c r="H87" s="239" t="s">
        <v>298</v>
      </c>
      <c r="I87" s="239" t="s">
        <v>280</v>
      </c>
      <c r="J87" s="239">
        <v>50</v>
      </c>
      <c r="K87" s="253"/>
    </row>
    <row r="88" s="1" customFormat="1" ht="15" customHeight="1">
      <c r="B88" s="264"/>
      <c r="C88" s="239" t="s">
        <v>299</v>
      </c>
      <c r="D88" s="239"/>
      <c r="E88" s="239"/>
      <c r="F88" s="262" t="s">
        <v>284</v>
      </c>
      <c r="G88" s="263"/>
      <c r="H88" s="239" t="s">
        <v>300</v>
      </c>
      <c r="I88" s="239" t="s">
        <v>280</v>
      </c>
      <c r="J88" s="239">
        <v>20</v>
      </c>
      <c r="K88" s="253"/>
    </row>
    <row r="89" s="1" customFormat="1" ht="15" customHeight="1">
      <c r="B89" s="264"/>
      <c r="C89" s="239" t="s">
        <v>301</v>
      </c>
      <c r="D89" s="239"/>
      <c r="E89" s="239"/>
      <c r="F89" s="262" t="s">
        <v>284</v>
      </c>
      <c r="G89" s="263"/>
      <c r="H89" s="239" t="s">
        <v>302</v>
      </c>
      <c r="I89" s="239" t="s">
        <v>280</v>
      </c>
      <c r="J89" s="239">
        <v>20</v>
      </c>
      <c r="K89" s="253"/>
    </row>
    <row r="90" s="1" customFormat="1" ht="15" customHeight="1">
      <c r="B90" s="264"/>
      <c r="C90" s="239" t="s">
        <v>303</v>
      </c>
      <c r="D90" s="239"/>
      <c r="E90" s="239"/>
      <c r="F90" s="262" t="s">
        <v>284</v>
      </c>
      <c r="G90" s="263"/>
      <c r="H90" s="239" t="s">
        <v>304</v>
      </c>
      <c r="I90" s="239" t="s">
        <v>280</v>
      </c>
      <c r="J90" s="239">
        <v>50</v>
      </c>
      <c r="K90" s="253"/>
    </row>
    <row r="91" s="1" customFormat="1" ht="15" customHeight="1">
      <c r="B91" s="264"/>
      <c r="C91" s="239" t="s">
        <v>305</v>
      </c>
      <c r="D91" s="239"/>
      <c r="E91" s="239"/>
      <c r="F91" s="262" t="s">
        <v>284</v>
      </c>
      <c r="G91" s="263"/>
      <c r="H91" s="239" t="s">
        <v>305</v>
      </c>
      <c r="I91" s="239" t="s">
        <v>280</v>
      </c>
      <c r="J91" s="239">
        <v>50</v>
      </c>
      <c r="K91" s="253"/>
    </row>
    <row r="92" s="1" customFormat="1" ht="15" customHeight="1">
      <c r="B92" s="264"/>
      <c r="C92" s="239" t="s">
        <v>306</v>
      </c>
      <c r="D92" s="239"/>
      <c r="E92" s="239"/>
      <c r="F92" s="262" t="s">
        <v>284</v>
      </c>
      <c r="G92" s="263"/>
      <c r="H92" s="239" t="s">
        <v>307</v>
      </c>
      <c r="I92" s="239" t="s">
        <v>280</v>
      </c>
      <c r="J92" s="239">
        <v>255</v>
      </c>
      <c r="K92" s="253"/>
    </row>
    <row r="93" s="1" customFormat="1" ht="15" customHeight="1">
      <c r="B93" s="264"/>
      <c r="C93" s="239" t="s">
        <v>308</v>
      </c>
      <c r="D93" s="239"/>
      <c r="E93" s="239"/>
      <c r="F93" s="262" t="s">
        <v>278</v>
      </c>
      <c r="G93" s="263"/>
      <c r="H93" s="239" t="s">
        <v>309</v>
      </c>
      <c r="I93" s="239" t="s">
        <v>310</v>
      </c>
      <c r="J93" s="239"/>
      <c r="K93" s="253"/>
    </row>
    <row r="94" s="1" customFormat="1" ht="15" customHeight="1">
      <c r="B94" s="264"/>
      <c r="C94" s="239" t="s">
        <v>311</v>
      </c>
      <c r="D94" s="239"/>
      <c r="E94" s="239"/>
      <c r="F94" s="262" t="s">
        <v>278</v>
      </c>
      <c r="G94" s="263"/>
      <c r="H94" s="239" t="s">
        <v>312</v>
      </c>
      <c r="I94" s="239" t="s">
        <v>313</v>
      </c>
      <c r="J94" s="239"/>
      <c r="K94" s="253"/>
    </row>
    <row r="95" s="1" customFormat="1" ht="15" customHeight="1">
      <c r="B95" s="264"/>
      <c r="C95" s="239" t="s">
        <v>314</v>
      </c>
      <c r="D95" s="239"/>
      <c r="E95" s="239"/>
      <c r="F95" s="262" t="s">
        <v>278</v>
      </c>
      <c r="G95" s="263"/>
      <c r="H95" s="239" t="s">
        <v>314</v>
      </c>
      <c r="I95" s="239" t="s">
        <v>313</v>
      </c>
      <c r="J95" s="239"/>
      <c r="K95" s="253"/>
    </row>
    <row r="96" s="1" customFormat="1" ht="15" customHeight="1">
      <c r="B96" s="264"/>
      <c r="C96" s="239" t="s">
        <v>35</v>
      </c>
      <c r="D96" s="239"/>
      <c r="E96" s="239"/>
      <c r="F96" s="262" t="s">
        <v>278</v>
      </c>
      <c r="G96" s="263"/>
      <c r="H96" s="239" t="s">
        <v>315</v>
      </c>
      <c r="I96" s="239" t="s">
        <v>313</v>
      </c>
      <c r="J96" s="239"/>
      <c r="K96" s="253"/>
    </row>
    <row r="97" s="1" customFormat="1" ht="15" customHeight="1">
      <c r="B97" s="264"/>
      <c r="C97" s="239" t="s">
        <v>45</v>
      </c>
      <c r="D97" s="239"/>
      <c r="E97" s="239"/>
      <c r="F97" s="262" t="s">
        <v>278</v>
      </c>
      <c r="G97" s="263"/>
      <c r="H97" s="239" t="s">
        <v>316</v>
      </c>
      <c r="I97" s="239" t="s">
        <v>313</v>
      </c>
      <c r="J97" s="239"/>
      <c r="K97" s="253"/>
    </row>
    <row r="98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="1" customFormat="1" ht="45" customHeight="1">
      <c r="B102" s="251"/>
      <c r="C102" s="252" t="s">
        <v>317</v>
      </c>
      <c r="D102" s="252"/>
      <c r="E102" s="252"/>
      <c r="F102" s="252"/>
      <c r="G102" s="252"/>
      <c r="H102" s="252"/>
      <c r="I102" s="252"/>
      <c r="J102" s="252"/>
      <c r="K102" s="253"/>
    </row>
    <row r="103" s="1" customFormat="1" ht="17.25" customHeight="1">
      <c r="B103" s="251"/>
      <c r="C103" s="254" t="s">
        <v>272</v>
      </c>
      <c r="D103" s="254"/>
      <c r="E103" s="254"/>
      <c r="F103" s="254" t="s">
        <v>273</v>
      </c>
      <c r="G103" s="255"/>
      <c r="H103" s="254" t="s">
        <v>51</v>
      </c>
      <c r="I103" s="254" t="s">
        <v>54</v>
      </c>
      <c r="J103" s="254" t="s">
        <v>274</v>
      </c>
      <c r="K103" s="253"/>
    </row>
    <row r="104" s="1" customFormat="1" ht="17.25" customHeight="1">
      <c r="B104" s="251"/>
      <c r="C104" s="256" t="s">
        <v>275</v>
      </c>
      <c r="D104" s="256"/>
      <c r="E104" s="256"/>
      <c r="F104" s="257" t="s">
        <v>276</v>
      </c>
      <c r="G104" s="258"/>
      <c r="H104" s="256"/>
      <c r="I104" s="256"/>
      <c r="J104" s="256" t="s">
        <v>277</v>
      </c>
      <c r="K104" s="253"/>
    </row>
    <row r="105" s="1" customFormat="1" ht="5.25" customHeight="1">
      <c r="B105" s="251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="1" customFormat="1" ht="15" customHeight="1">
      <c r="B106" s="251"/>
      <c r="C106" s="239" t="s">
        <v>50</v>
      </c>
      <c r="D106" s="261"/>
      <c r="E106" s="261"/>
      <c r="F106" s="262" t="s">
        <v>278</v>
      </c>
      <c r="G106" s="239"/>
      <c r="H106" s="239" t="s">
        <v>318</v>
      </c>
      <c r="I106" s="239" t="s">
        <v>280</v>
      </c>
      <c r="J106" s="239">
        <v>20</v>
      </c>
      <c r="K106" s="253"/>
    </row>
    <row r="107" s="1" customFormat="1" ht="15" customHeight="1">
      <c r="B107" s="251"/>
      <c r="C107" s="239" t="s">
        <v>281</v>
      </c>
      <c r="D107" s="239"/>
      <c r="E107" s="239"/>
      <c r="F107" s="262" t="s">
        <v>278</v>
      </c>
      <c r="G107" s="239"/>
      <c r="H107" s="239" t="s">
        <v>318</v>
      </c>
      <c r="I107" s="239" t="s">
        <v>280</v>
      </c>
      <c r="J107" s="239">
        <v>120</v>
      </c>
      <c r="K107" s="253"/>
    </row>
    <row r="108" s="1" customFormat="1" ht="15" customHeight="1">
      <c r="B108" s="264"/>
      <c r="C108" s="239" t="s">
        <v>283</v>
      </c>
      <c r="D108" s="239"/>
      <c r="E108" s="239"/>
      <c r="F108" s="262" t="s">
        <v>284</v>
      </c>
      <c r="G108" s="239"/>
      <c r="H108" s="239" t="s">
        <v>318</v>
      </c>
      <c r="I108" s="239" t="s">
        <v>280</v>
      </c>
      <c r="J108" s="239">
        <v>50</v>
      </c>
      <c r="K108" s="253"/>
    </row>
    <row r="109" s="1" customFormat="1" ht="15" customHeight="1">
      <c r="B109" s="264"/>
      <c r="C109" s="239" t="s">
        <v>286</v>
      </c>
      <c r="D109" s="239"/>
      <c r="E109" s="239"/>
      <c r="F109" s="262" t="s">
        <v>278</v>
      </c>
      <c r="G109" s="239"/>
      <c r="H109" s="239" t="s">
        <v>318</v>
      </c>
      <c r="I109" s="239" t="s">
        <v>288</v>
      </c>
      <c r="J109" s="239"/>
      <c r="K109" s="253"/>
    </row>
    <row r="110" s="1" customFormat="1" ht="15" customHeight="1">
      <c r="B110" s="264"/>
      <c r="C110" s="239" t="s">
        <v>297</v>
      </c>
      <c r="D110" s="239"/>
      <c r="E110" s="239"/>
      <c r="F110" s="262" t="s">
        <v>284</v>
      </c>
      <c r="G110" s="239"/>
      <c r="H110" s="239" t="s">
        <v>318</v>
      </c>
      <c r="I110" s="239" t="s">
        <v>280</v>
      </c>
      <c r="J110" s="239">
        <v>50</v>
      </c>
      <c r="K110" s="253"/>
    </row>
    <row r="111" s="1" customFormat="1" ht="15" customHeight="1">
      <c r="B111" s="264"/>
      <c r="C111" s="239" t="s">
        <v>305</v>
      </c>
      <c r="D111" s="239"/>
      <c r="E111" s="239"/>
      <c r="F111" s="262" t="s">
        <v>284</v>
      </c>
      <c r="G111" s="239"/>
      <c r="H111" s="239" t="s">
        <v>318</v>
      </c>
      <c r="I111" s="239" t="s">
        <v>280</v>
      </c>
      <c r="J111" s="239">
        <v>50</v>
      </c>
      <c r="K111" s="253"/>
    </row>
    <row r="112" s="1" customFormat="1" ht="15" customHeight="1">
      <c r="B112" s="264"/>
      <c r="C112" s="239" t="s">
        <v>303</v>
      </c>
      <c r="D112" s="239"/>
      <c r="E112" s="239"/>
      <c r="F112" s="262" t="s">
        <v>284</v>
      </c>
      <c r="G112" s="239"/>
      <c r="H112" s="239" t="s">
        <v>318</v>
      </c>
      <c r="I112" s="239" t="s">
        <v>280</v>
      </c>
      <c r="J112" s="239">
        <v>50</v>
      </c>
      <c r="K112" s="253"/>
    </row>
    <row r="113" s="1" customFormat="1" ht="15" customHeight="1">
      <c r="B113" s="264"/>
      <c r="C113" s="239" t="s">
        <v>50</v>
      </c>
      <c r="D113" s="239"/>
      <c r="E113" s="239"/>
      <c r="F113" s="262" t="s">
        <v>278</v>
      </c>
      <c r="G113" s="239"/>
      <c r="H113" s="239" t="s">
        <v>319</v>
      </c>
      <c r="I113" s="239" t="s">
        <v>280</v>
      </c>
      <c r="J113" s="239">
        <v>20</v>
      </c>
      <c r="K113" s="253"/>
    </row>
    <row r="114" s="1" customFormat="1" ht="15" customHeight="1">
      <c r="B114" s="264"/>
      <c r="C114" s="239" t="s">
        <v>320</v>
      </c>
      <c r="D114" s="239"/>
      <c r="E114" s="239"/>
      <c r="F114" s="262" t="s">
        <v>278</v>
      </c>
      <c r="G114" s="239"/>
      <c r="H114" s="239" t="s">
        <v>321</v>
      </c>
      <c r="I114" s="239" t="s">
        <v>280</v>
      </c>
      <c r="J114" s="239">
        <v>120</v>
      </c>
      <c r="K114" s="253"/>
    </row>
    <row r="115" s="1" customFormat="1" ht="15" customHeight="1">
      <c r="B115" s="264"/>
      <c r="C115" s="239" t="s">
        <v>35</v>
      </c>
      <c r="D115" s="239"/>
      <c r="E115" s="239"/>
      <c r="F115" s="262" t="s">
        <v>278</v>
      </c>
      <c r="G115" s="239"/>
      <c r="H115" s="239" t="s">
        <v>322</v>
      </c>
      <c r="I115" s="239" t="s">
        <v>313</v>
      </c>
      <c r="J115" s="239"/>
      <c r="K115" s="253"/>
    </row>
    <row r="116" s="1" customFormat="1" ht="15" customHeight="1">
      <c r="B116" s="264"/>
      <c r="C116" s="239" t="s">
        <v>45</v>
      </c>
      <c r="D116" s="239"/>
      <c r="E116" s="239"/>
      <c r="F116" s="262" t="s">
        <v>278</v>
      </c>
      <c r="G116" s="239"/>
      <c r="H116" s="239" t="s">
        <v>323</v>
      </c>
      <c r="I116" s="239" t="s">
        <v>313</v>
      </c>
      <c r="J116" s="239"/>
      <c r="K116" s="253"/>
    </row>
    <row r="117" s="1" customFormat="1" ht="15" customHeight="1">
      <c r="B117" s="264"/>
      <c r="C117" s="239" t="s">
        <v>54</v>
      </c>
      <c r="D117" s="239"/>
      <c r="E117" s="239"/>
      <c r="F117" s="262" t="s">
        <v>278</v>
      </c>
      <c r="G117" s="239"/>
      <c r="H117" s="239" t="s">
        <v>324</v>
      </c>
      <c r="I117" s="239" t="s">
        <v>325</v>
      </c>
      <c r="J117" s="239"/>
      <c r="K117" s="253"/>
    </row>
    <row r="118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="1" customFormat="1" ht="45" customHeight="1">
      <c r="B122" s="280"/>
      <c r="C122" s="230" t="s">
        <v>326</v>
      </c>
      <c r="D122" s="230"/>
      <c r="E122" s="230"/>
      <c r="F122" s="230"/>
      <c r="G122" s="230"/>
      <c r="H122" s="230"/>
      <c r="I122" s="230"/>
      <c r="J122" s="230"/>
      <c r="K122" s="281"/>
    </row>
    <row r="123" s="1" customFormat="1" ht="17.25" customHeight="1">
      <c r="B123" s="282"/>
      <c r="C123" s="254" t="s">
        <v>272</v>
      </c>
      <c r="D123" s="254"/>
      <c r="E123" s="254"/>
      <c r="F123" s="254" t="s">
        <v>273</v>
      </c>
      <c r="G123" s="255"/>
      <c r="H123" s="254" t="s">
        <v>51</v>
      </c>
      <c r="I123" s="254" t="s">
        <v>54</v>
      </c>
      <c r="J123" s="254" t="s">
        <v>274</v>
      </c>
      <c r="K123" s="283"/>
    </row>
    <row r="124" s="1" customFormat="1" ht="17.25" customHeight="1">
      <c r="B124" s="282"/>
      <c r="C124" s="256" t="s">
        <v>275</v>
      </c>
      <c r="D124" s="256"/>
      <c r="E124" s="256"/>
      <c r="F124" s="257" t="s">
        <v>276</v>
      </c>
      <c r="G124" s="258"/>
      <c r="H124" s="256"/>
      <c r="I124" s="256"/>
      <c r="J124" s="256" t="s">
        <v>277</v>
      </c>
      <c r="K124" s="283"/>
    </row>
    <row r="125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="1" customFormat="1" ht="15" customHeight="1">
      <c r="B126" s="284"/>
      <c r="C126" s="239" t="s">
        <v>281</v>
      </c>
      <c r="D126" s="261"/>
      <c r="E126" s="261"/>
      <c r="F126" s="262" t="s">
        <v>278</v>
      </c>
      <c r="G126" s="239"/>
      <c r="H126" s="239" t="s">
        <v>318</v>
      </c>
      <c r="I126" s="239" t="s">
        <v>280</v>
      </c>
      <c r="J126" s="239">
        <v>120</v>
      </c>
      <c r="K126" s="287"/>
    </row>
    <row r="127" s="1" customFormat="1" ht="15" customHeight="1">
      <c r="B127" s="284"/>
      <c r="C127" s="239" t="s">
        <v>327</v>
      </c>
      <c r="D127" s="239"/>
      <c r="E127" s="239"/>
      <c r="F127" s="262" t="s">
        <v>278</v>
      </c>
      <c r="G127" s="239"/>
      <c r="H127" s="239" t="s">
        <v>328</v>
      </c>
      <c r="I127" s="239" t="s">
        <v>280</v>
      </c>
      <c r="J127" s="239" t="s">
        <v>329</v>
      </c>
      <c r="K127" s="287"/>
    </row>
    <row r="128" s="1" customFormat="1" ht="15" customHeight="1">
      <c r="B128" s="284"/>
      <c r="C128" s="239" t="s">
        <v>226</v>
      </c>
      <c r="D128" s="239"/>
      <c r="E128" s="239"/>
      <c r="F128" s="262" t="s">
        <v>278</v>
      </c>
      <c r="G128" s="239"/>
      <c r="H128" s="239" t="s">
        <v>330</v>
      </c>
      <c r="I128" s="239" t="s">
        <v>280</v>
      </c>
      <c r="J128" s="239" t="s">
        <v>329</v>
      </c>
      <c r="K128" s="287"/>
    </row>
    <row r="129" s="1" customFormat="1" ht="15" customHeight="1">
      <c r="B129" s="284"/>
      <c r="C129" s="239" t="s">
        <v>289</v>
      </c>
      <c r="D129" s="239"/>
      <c r="E129" s="239"/>
      <c r="F129" s="262" t="s">
        <v>284</v>
      </c>
      <c r="G129" s="239"/>
      <c r="H129" s="239" t="s">
        <v>290</v>
      </c>
      <c r="I129" s="239" t="s">
        <v>280</v>
      </c>
      <c r="J129" s="239">
        <v>15</v>
      </c>
      <c r="K129" s="287"/>
    </row>
    <row r="130" s="1" customFormat="1" ht="15" customHeight="1">
      <c r="B130" s="284"/>
      <c r="C130" s="265" t="s">
        <v>291</v>
      </c>
      <c r="D130" s="265"/>
      <c r="E130" s="265"/>
      <c r="F130" s="266" t="s">
        <v>284</v>
      </c>
      <c r="G130" s="265"/>
      <c r="H130" s="265" t="s">
        <v>292</v>
      </c>
      <c r="I130" s="265" t="s">
        <v>280</v>
      </c>
      <c r="J130" s="265">
        <v>15</v>
      </c>
      <c r="K130" s="287"/>
    </row>
    <row r="131" s="1" customFormat="1" ht="15" customHeight="1">
      <c r="B131" s="284"/>
      <c r="C131" s="265" t="s">
        <v>293</v>
      </c>
      <c r="D131" s="265"/>
      <c r="E131" s="265"/>
      <c r="F131" s="266" t="s">
        <v>284</v>
      </c>
      <c r="G131" s="265"/>
      <c r="H131" s="265" t="s">
        <v>294</v>
      </c>
      <c r="I131" s="265" t="s">
        <v>280</v>
      </c>
      <c r="J131" s="265">
        <v>20</v>
      </c>
      <c r="K131" s="287"/>
    </row>
    <row r="132" s="1" customFormat="1" ht="15" customHeight="1">
      <c r="B132" s="284"/>
      <c r="C132" s="265" t="s">
        <v>295</v>
      </c>
      <c r="D132" s="265"/>
      <c r="E132" s="265"/>
      <c r="F132" s="266" t="s">
        <v>284</v>
      </c>
      <c r="G132" s="265"/>
      <c r="H132" s="265" t="s">
        <v>296</v>
      </c>
      <c r="I132" s="265" t="s">
        <v>280</v>
      </c>
      <c r="J132" s="265">
        <v>20</v>
      </c>
      <c r="K132" s="287"/>
    </row>
    <row r="133" s="1" customFormat="1" ht="15" customHeight="1">
      <c r="B133" s="284"/>
      <c r="C133" s="239" t="s">
        <v>283</v>
      </c>
      <c r="D133" s="239"/>
      <c r="E133" s="239"/>
      <c r="F133" s="262" t="s">
        <v>284</v>
      </c>
      <c r="G133" s="239"/>
      <c r="H133" s="239" t="s">
        <v>318</v>
      </c>
      <c r="I133" s="239" t="s">
        <v>280</v>
      </c>
      <c r="J133" s="239">
        <v>50</v>
      </c>
      <c r="K133" s="287"/>
    </row>
    <row r="134" s="1" customFormat="1" ht="15" customHeight="1">
      <c r="B134" s="284"/>
      <c r="C134" s="239" t="s">
        <v>297</v>
      </c>
      <c r="D134" s="239"/>
      <c r="E134" s="239"/>
      <c r="F134" s="262" t="s">
        <v>284</v>
      </c>
      <c r="G134" s="239"/>
      <c r="H134" s="239" t="s">
        <v>318</v>
      </c>
      <c r="I134" s="239" t="s">
        <v>280</v>
      </c>
      <c r="J134" s="239">
        <v>50</v>
      </c>
      <c r="K134" s="287"/>
    </row>
    <row r="135" s="1" customFormat="1" ht="15" customHeight="1">
      <c r="B135" s="284"/>
      <c r="C135" s="239" t="s">
        <v>303</v>
      </c>
      <c r="D135" s="239"/>
      <c r="E135" s="239"/>
      <c r="F135" s="262" t="s">
        <v>284</v>
      </c>
      <c r="G135" s="239"/>
      <c r="H135" s="239" t="s">
        <v>318</v>
      </c>
      <c r="I135" s="239" t="s">
        <v>280</v>
      </c>
      <c r="J135" s="239">
        <v>50</v>
      </c>
      <c r="K135" s="287"/>
    </row>
    <row r="136" s="1" customFormat="1" ht="15" customHeight="1">
      <c r="B136" s="284"/>
      <c r="C136" s="239" t="s">
        <v>305</v>
      </c>
      <c r="D136" s="239"/>
      <c r="E136" s="239"/>
      <c r="F136" s="262" t="s">
        <v>284</v>
      </c>
      <c r="G136" s="239"/>
      <c r="H136" s="239" t="s">
        <v>318</v>
      </c>
      <c r="I136" s="239" t="s">
        <v>280</v>
      </c>
      <c r="J136" s="239">
        <v>50</v>
      </c>
      <c r="K136" s="287"/>
    </row>
    <row r="137" s="1" customFormat="1" ht="15" customHeight="1">
      <c r="B137" s="284"/>
      <c r="C137" s="239" t="s">
        <v>306</v>
      </c>
      <c r="D137" s="239"/>
      <c r="E137" s="239"/>
      <c r="F137" s="262" t="s">
        <v>284</v>
      </c>
      <c r="G137" s="239"/>
      <c r="H137" s="239" t="s">
        <v>331</v>
      </c>
      <c r="I137" s="239" t="s">
        <v>280</v>
      </c>
      <c r="J137" s="239">
        <v>255</v>
      </c>
      <c r="K137" s="287"/>
    </row>
    <row r="138" s="1" customFormat="1" ht="15" customHeight="1">
      <c r="B138" s="284"/>
      <c r="C138" s="239" t="s">
        <v>308</v>
      </c>
      <c r="D138" s="239"/>
      <c r="E138" s="239"/>
      <c r="F138" s="262" t="s">
        <v>278</v>
      </c>
      <c r="G138" s="239"/>
      <c r="H138" s="239" t="s">
        <v>332</v>
      </c>
      <c r="I138" s="239" t="s">
        <v>310</v>
      </c>
      <c r="J138" s="239"/>
      <c r="K138" s="287"/>
    </row>
    <row r="139" s="1" customFormat="1" ht="15" customHeight="1">
      <c r="B139" s="284"/>
      <c r="C139" s="239" t="s">
        <v>311</v>
      </c>
      <c r="D139" s="239"/>
      <c r="E139" s="239"/>
      <c r="F139" s="262" t="s">
        <v>278</v>
      </c>
      <c r="G139" s="239"/>
      <c r="H139" s="239" t="s">
        <v>333</v>
      </c>
      <c r="I139" s="239" t="s">
        <v>313</v>
      </c>
      <c r="J139" s="239"/>
      <c r="K139" s="287"/>
    </row>
    <row r="140" s="1" customFormat="1" ht="15" customHeight="1">
      <c r="B140" s="284"/>
      <c r="C140" s="239" t="s">
        <v>314</v>
      </c>
      <c r="D140" s="239"/>
      <c r="E140" s="239"/>
      <c r="F140" s="262" t="s">
        <v>278</v>
      </c>
      <c r="G140" s="239"/>
      <c r="H140" s="239" t="s">
        <v>314</v>
      </c>
      <c r="I140" s="239" t="s">
        <v>313</v>
      </c>
      <c r="J140" s="239"/>
      <c r="K140" s="287"/>
    </row>
    <row r="141" s="1" customFormat="1" ht="15" customHeight="1">
      <c r="B141" s="284"/>
      <c r="C141" s="239" t="s">
        <v>35</v>
      </c>
      <c r="D141" s="239"/>
      <c r="E141" s="239"/>
      <c r="F141" s="262" t="s">
        <v>278</v>
      </c>
      <c r="G141" s="239"/>
      <c r="H141" s="239" t="s">
        <v>334</v>
      </c>
      <c r="I141" s="239" t="s">
        <v>313</v>
      </c>
      <c r="J141" s="239"/>
      <c r="K141" s="287"/>
    </row>
    <row r="142" s="1" customFormat="1" ht="15" customHeight="1">
      <c r="B142" s="284"/>
      <c r="C142" s="239" t="s">
        <v>335</v>
      </c>
      <c r="D142" s="239"/>
      <c r="E142" s="239"/>
      <c r="F142" s="262" t="s">
        <v>278</v>
      </c>
      <c r="G142" s="239"/>
      <c r="H142" s="239" t="s">
        <v>336</v>
      </c>
      <c r="I142" s="239" t="s">
        <v>313</v>
      </c>
      <c r="J142" s="239"/>
      <c r="K142" s="287"/>
    </row>
    <row r="143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="1" customFormat="1" ht="45" customHeight="1">
      <c r="B147" s="251"/>
      <c r="C147" s="252" t="s">
        <v>337</v>
      </c>
      <c r="D147" s="252"/>
      <c r="E147" s="252"/>
      <c r="F147" s="252"/>
      <c r="G147" s="252"/>
      <c r="H147" s="252"/>
      <c r="I147" s="252"/>
      <c r="J147" s="252"/>
      <c r="K147" s="253"/>
    </row>
    <row r="148" s="1" customFormat="1" ht="17.25" customHeight="1">
      <c r="B148" s="251"/>
      <c r="C148" s="254" t="s">
        <v>272</v>
      </c>
      <c r="D148" s="254"/>
      <c r="E148" s="254"/>
      <c r="F148" s="254" t="s">
        <v>273</v>
      </c>
      <c r="G148" s="255"/>
      <c r="H148" s="254" t="s">
        <v>51</v>
      </c>
      <c r="I148" s="254" t="s">
        <v>54</v>
      </c>
      <c r="J148" s="254" t="s">
        <v>274</v>
      </c>
      <c r="K148" s="253"/>
    </row>
    <row r="149" s="1" customFormat="1" ht="17.25" customHeight="1">
      <c r="B149" s="251"/>
      <c r="C149" s="256" t="s">
        <v>275</v>
      </c>
      <c r="D149" s="256"/>
      <c r="E149" s="256"/>
      <c r="F149" s="257" t="s">
        <v>276</v>
      </c>
      <c r="G149" s="258"/>
      <c r="H149" s="256"/>
      <c r="I149" s="256"/>
      <c r="J149" s="256" t="s">
        <v>277</v>
      </c>
      <c r="K149" s="253"/>
    </row>
    <row r="150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="1" customFormat="1" ht="15" customHeight="1">
      <c r="B151" s="264"/>
      <c r="C151" s="291" t="s">
        <v>281</v>
      </c>
      <c r="D151" s="239"/>
      <c r="E151" s="239"/>
      <c r="F151" s="292" t="s">
        <v>278</v>
      </c>
      <c r="G151" s="239"/>
      <c r="H151" s="291" t="s">
        <v>318</v>
      </c>
      <c r="I151" s="291" t="s">
        <v>280</v>
      </c>
      <c r="J151" s="291">
        <v>120</v>
      </c>
      <c r="K151" s="287"/>
    </row>
    <row r="152" s="1" customFormat="1" ht="15" customHeight="1">
      <c r="B152" s="264"/>
      <c r="C152" s="291" t="s">
        <v>327</v>
      </c>
      <c r="D152" s="239"/>
      <c r="E152" s="239"/>
      <c r="F152" s="292" t="s">
        <v>278</v>
      </c>
      <c r="G152" s="239"/>
      <c r="H152" s="291" t="s">
        <v>338</v>
      </c>
      <c r="I152" s="291" t="s">
        <v>280</v>
      </c>
      <c r="J152" s="291" t="s">
        <v>329</v>
      </c>
      <c r="K152" s="287"/>
    </row>
    <row r="153" s="1" customFormat="1" ht="15" customHeight="1">
      <c r="B153" s="264"/>
      <c r="C153" s="291" t="s">
        <v>226</v>
      </c>
      <c r="D153" s="239"/>
      <c r="E153" s="239"/>
      <c r="F153" s="292" t="s">
        <v>278</v>
      </c>
      <c r="G153" s="239"/>
      <c r="H153" s="291" t="s">
        <v>339</v>
      </c>
      <c r="I153" s="291" t="s">
        <v>280</v>
      </c>
      <c r="J153" s="291" t="s">
        <v>329</v>
      </c>
      <c r="K153" s="287"/>
    </row>
    <row r="154" s="1" customFormat="1" ht="15" customHeight="1">
      <c r="B154" s="264"/>
      <c r="C154" s="291" t="s">
        <v>283</v>
      </c>
      <c r="D154" s="239"/>
      <c r="E154" s="239"/>
      <c r="F154" s="292" t="s">
        <v>284</v>
      </c>
      <c r="G154" s="239"/>
      <c r="H154" s="291" t="s">
        <v>318</v>
      </c>
      <c r="I154" s="291" t="s">
        <v>280</v>
      </c>
      <c r="J154" s="291">
        <v>50</v>
      </c>
      <c r="K154" s="287"/>
    </row>
    <row r="155" s="1" customFormat="1" ht="15" customHeight="1">
      <c r="B155" s="264"/>
      <c r="C155" s="291" t="s">
        <v>286</v>
      </c>
      <c r="D155" s="239"/>
      <c r="E155" s="239"/>
      <c r="F155" s="292" t="s">
        <v>278</v>
      </c>
      <c r="G155" s="239"/>
      <c r="H155" s="291" t="s">
        <v>318</v>
      </c>
      <c r="I155" s="291" t="s">
        <v>288</v>
      </c>
      <c r="J155" s="291"/>
      <c r="K155" s="287"/>
    </row>
    <row r="156" s="1" customFormat="1" ht="15" customHeight="1">
      <c r="B156" s="264"/>
      <c r="C156" s="291" t="s">
        <v>297</v>
      </c>
      <c r="D156" s="239"/>
      <c r="E156" s="239"/>
      <c r="F156" s="292" t="s">
        <v>284</v>
      </c>
      <c r="G156" s="239"/>
      <c r="H156" s="291" t="s">
        <v>318</v>
      </c>
      <c r="I156" s="291" t="s">
        <v>280</v>
      </c>
      <c r="J156" s="291">
        <v>50</v>
      </c>
      <c r="K156" s="287"/>
    </row>
    <row r="157" s="1" customFormat="1" ht="15" customHeight="1">
      <c r="B157" s="264"/>
      <c r="C157" s="291" t="s">
        <v>305</v>
      </c>
      <c r="D157" s="239"/>
      <c r="E157" s="239"/>
      <c r="F157" s="292" t="s">
        <v>284</v>
      </c>
      <c r="G157" s="239"/>
      <c r="H157" s="291" t="s">
        <v>318</v>
      </c>
      <c r="I157" s="291" t="s">
        <v>280</v>
      </c>
      <c r="J157" s="291">
        <v>50</v>
      </c>
      <c r="K157" s="287"/>
    </row>
    <row r="158" s="1" customFormat="1" ht="15" customHeight="1">
      <c r="B158" s="264"/>
      <c r="C158" s="291" t="s">
        <v>303</v>
      </c>
      <c r="D158" s="239"/>
      <c r="E158" s="239"/>
      <c r="F158" s="292" t="s">
        <v>284</v>
      </c>
      <c r="G158" s="239"/>
      <c r="H158" s="291" t="s">
        <v>318</v>
      </c>
      <c r="I158" s="291" t="s">
        <v>280</v>
      </c>
      <c r="J158" s="291">
        <v>50</v>
      </c>
      <c r="K158" s="287"/>
    </row>
    <row r="159" s="1" customFormat="1" ht="15" customHeight="1">
      <c r="B159" s="264"/>
      <c r="C159" s="291" t="s">
        <v>78</v>
      </c>
      <c r="D159" s="239"/>
      <c r="E159" s="239"/>
      <c r="F159" s="292" t="s">
        <v>278</v>
      </c>
      <c r="G159" s="239"/>
      <c r="H159" s="291" t="s">
        <v>340</v>
      </c>
      <c r="I159" s="291" t="s">
        <v>280</v>
      </c>
      <c r="J159" s="291" t="s">
        <v>341</v>
      </c>
      <c r="K159" s="287"/>
    </row>
    <row r="160" s="1" customFormat="1" ht="15" customHeight="1">
      <c r="B160" s="264"/>
      <c r="C160" s="291" t="s">
        <v>342</v>
      </c>
      <c r="D160" s="239"/>
      <c r="E160" s="239"/>
      <c r="F160" s="292" t="s">
        <v>278</v>
      </c>
      <c r="G160" s="239"/>
      <c r="H160" s="291" t="s">
        <v>343</v>
      </c>
      <c r="I160" s="291" t="s">
        <v>313</v>
      </c>
      <c r="J160" s="291"/>
      <c r="K160" s="287"/>
    </row>
    <row r="16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="1" customFormat="1" ht="45" customHeight="1">
      <c r="B165" s="229"/>
      <c r="C165" s="230" t="s">
        <v>344</v>
      </c>
      <c r="D165" s="230"/>
      <c r="E165" s="230"/>
      <c r="F165" s="230"/>
      <c r="G165" s="230"/>
      <c r="H165" s="230"/>
      <c r="I165" s="230"/>
      <c r="J165" s="230"/>
      <c r="K165" s="231"/>
    </row>
    <row r="166" s="1" customFormat="1" ht="17.25" customHeight="1">
      <c r="B166" s="229"/>
      <c r="C166" s="254" t="s">
        <v>272</v>
      </c>
      <c r="D166" s="254"/>
      <c r="E166" s="254"/>
      <c r="F166" s="254" t="s">
        <v>273</v>
      </c>
      <c r="G166" s="296"/>
      <c r="H166" s="297" t="s">
        <v>51</v>
      </c>
      <c r="I166" s="297" t="s">
        <v>54</v>
      </c>
      <c r="J166" s="254" t="s">
        <v>274</v>
      </c>
      <c r="K166" s="231"/>
    </row>
    <row r="167" s="1" customFormat="1" ht="17.25" customHeight="1">
      <c r="B167" s="232"/>
      <c r="C167" s="256" t="s">
        <v>275</v>
      </c>
      <c r="D167" s="256"/>
      <c r="E167" s="256"/>
      <c r="F167" s="257" t="s">
        <v>276</v>
      </c>
      <c r="G167" s="298"/>
      <c r="H167" s="299"/>
      <c r="I167" s="299"/>
      <c r="J167" s="256" t="s">
        <v>277</v>
      </c>
      <c r="K167" s="234"/>
    </row>
    <row r="168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="1" customFormat="1" ht="15" customHeight="1">
      <c r="B169" s="264"/>
      <c r="C169" s="239" t="s">
        <v>281</v>
      </c>
      <c r="D169" s="239"/>
      <c r="E169" s="239"/>
      <c r="F169" s="262" t="s">
        <v>278</v>
      </c>
      <c r="G169" s="239"/>
      <c r="H169" s="239" t="s">
        <v>318</v>
      </c>
      <c r="I169" s="239" t="s">
        <v>280</v>
      </c>
      <c r="J169" s="239">
        <v>120</v>
      </c>
      <c r="K169" s="287"/>
    </row>
    <row r="170" s="1" customFormat="1" ht="15" customHeight="1">
      <c r="B170" s="264"/>
      <c r="C170" s="239" t="s">
        <v>327</v>
      </c>
      <c r="D170" s="239"/>
      <c r="E170" s="239"/>
      <c r="F170" s="262" t="s">
        <v>278</v>
      </c>
      <c r="G170" s="239"/>
      <c r="H170" s="239" t="s">
        <v>328</v>
      </c>
      <c r="I170" s="239" t="s">
        <v>280</v>
      </c>
      <c r="J170" s="239" t="s">
        <v>329</v>
      </c>
      <c r="K170" s="287"/>
    </row>
    <row r="171" s="1" customFormat="1" ht="15" customHeight="1">
      <c r="B171" s="264"/>
      <c r="C171" s="239" t="s">
        <v>226</v>
      </c>
      <c r="D171" s="239"/>
      <c r="E171" s="239"/>
      <c r="F171" s="262" t="s">
        <v>278</v>
      </c>
      <c r="G171" s="239"/>
      <c r="H171" s="239" t="s">
        <v>345</v>
      </c>
      <c r="I171" s="239" t="s">
        <v>280</v>
      </c>
      <c r="J171" s="239" t="s">
        <v>329</v>
      </c>
      <c r="K171" s="287"/>
    </row>
    <row r="172" s="1" customFormat="1" ht="15" customHeight="1">
      <c r="B172" s="264"/>
      <c r="C172" s="239" t="s">
        <v>283</v>
      </c>
      <c r="D172" s="239"/>
      <c r="E172" s="239"/>
      <c r="F172" s="262" t="s">
        <v>284</v>
      </c>
      <c r="G172" s="239"/>
      <c r="H172" s="239" t="s">
        <v>345</v>
      </c>
      <c r="I172" s="239" t="s">
        <v>280</v>
      </c>
      <c r="J172" s="239">
        <v>50</v>
      </c>
      <c r="K172" s="287"/>
    </row>
    <row r="173" s="1" customFormat="1" ht="15" customHeight="1">
      <c r="B173" s="264"/>
      <c r="C173" s="239" t="s">
        <v>286</v>
      </c>
      <c r="D173" s="239"/>
      <c r="E173" s="239"/>
      <c r="F173" s="262" t="s">
        <v>278</v>
      </c>
      <c r="G173" s="239"/>
      <c r="H173" s="239" t="s">
        <v>345</v>
      </c>
      <c r="I173" s="239" t="s">
        <v>288</v>
      </c>
      <c r="J173" s="239"/>
      <c r="K173" s="287"/>
    </row>
    <row r="174" s="1" customFormat="1" ht="15" customHeight="1">
      <c r="B174" s="264"/>
      <c r="C174" s="239" t="s">
        <v>297</v>
      </c>
      <c r="D174" s="239"/>
      <c r="E174" s="239"/>
      <c r="F174" s="262" t="s">
        <v>284</v>
      </c>
      <c r="G174" s="239"/>
      <c r="H174" s="239" t="s">
        <v>345</v>
      </c>
      <c r="I174" s="239" t="s">
        <v>280</v>
      </c>
      <c r="J174" s="239">
        <v>50</v>
      </c>
      <c r="K174" s="287"/>
    </row>
    <row r="175" s="1" customFormat="1" ht="15" customHeight="1">
      <c r="B175" s="264"/>
      <c r="C175" s="239" t="s">
        <v>305</v>
      </c>
      <c r="D175" s="239"/>
      <c r="E175" s="239"/>
      <c r="F175" s="262" t="s">
        <v>284</v>
      </c>
      <c r="G175" s="239"/>
      <c r="H175" s="239" t="s">
        <v>345</v>
      </c>
      <c r="I175" s="239" t="s">
        <v>280</v>
      </c>
      <c r="J175" s="239">
        <v>50</v>
      </c>
      <c r="K175" s="287"/>
    </row>
    <row r="176" s="1" customFormat="1" ht="15" customHeight="1">
      <c r="B176" s="264"/>
      <c r="C176" s="239" t="s">
        <v>303</v>
      </c>
      <c r="D176" s="239"/>
      <c r="E176" s="239"/>
      <c r="F176" s="262" t="s">
        <v>284</v>
      </c>
      <c r="G176" s="239"/>
      <c r="H176" s="239" t="s">
        <v>345</v>
      </c>
      <c r="I176" s="239" t="s">
        <v>280</v>
      </c>
      <c r="J176" s="239">
        <v>50</v>
      </c>
      <c r="K176" s="287"/>
    </row>
    <row r="177" s="1" customFormat="1" ht="15" customHeight="1">
      <c r="B177" s="264"/>
      <c r="C177" s="239" t="s">
        <v>85</v>
      </c>
      <c r="D177" s="239"/>
      <c r="E177" s="239"/>
      <c r="F177" s="262" t="s">
        <v>278</v>
      </c>
      <c r="G177" s="239"/>
      <c r="H177" s="239" t="s">
        <v>346</v>
      </c>
      <c r="I177" s="239" t="s">
        <v>347</v>
      </c>
      <c r="J177" s="239"/>
      <c r="K177" s="287"/>
    </row>
    <row r="178" s="1" customFormat="1" ht="15" customHeight="1">
      <c r="B178" s="264"/>
      <c r="C178" s="239" t="s">
        <v>54</v>
      </c>
      <c r="D178" s="239"/>
      <c r="E178" s="239"/>
      <c r="F178" s="262" t="s">
        <v>278</v>
      </c>
      <c r="G178" s="239"/>
      <c r="H178" s="239" t="s">
        <v>348</v>
      </c>
      <c r="I178" s="239" t="s">
        <v>349</v>
      </c>
      <c r="J178" s="239">
        <v>1</v>
      </c>
      <c r="K178" s="287"/>
    </row>
    <row r="179" s="1" customFormat="1" ht="15" customHeight="1">
      <c r="B179" s="264"/>
      <c r="C179" s="239" t="s">
        <v>50</v>
      </c>
      <c r="D179" s="239"/>
      <c r="E179" s="239"/>
      <c r="F179" s="262" t="s">
        <v>278</v>
      </c>
      <c r="G179" s="239"/>
      <c r="H179" s="239" t="s">
        <v>350</v>
      </c>
      <c r="I179" s="239" t="s">
        <v>280</v>
      </c>
      <c r="J179" s="239">
        <v>20</v>
      </c>
      <c r="K179" s="287"/>
    </row>
    <row r="180" s="1" customFormat="1" ht="15" customHeight="1">
      <c r="B180" s="264"/>
      <c r="C180" s="239" t="s">
        <v>51</v>
      </c>
      <c r="D180" s="239"/>
      <c r="E180" s="239"/>
      <c r="F180" s="262" t="s">
        <v>278</v>
      </c>
      <c r="G180" s="239"/>
      <c r="H180" s="239" t="s">
        <v>351</v>
      </c>
      <c r="I180" s="239" t="s">
        <v>280</v>
      </c>
      <c r="J180" s="239">
        <v>255</v>
      </c>
      <c r="K180" s="287"/>
    </row>
    <row r="181" s="1" customFormat="1" ht="15" customHeight="1">
      <c r="B181" s="264"/>
      <c r="C181" s="239" t="s">
        <v>86</v>
      </c>
      <c r="D181" s="239"/>
      <c r="E181" s="239"/>
      <c r="F181" s="262" t="s">
        <v>278</v>
      </c>
      <c r="G181" s="239"/>
      <c r="H181" s="239" t="s">
        <v>242</v>
      </c>
      <c r="I181" s="239" t="s">
        <v>280</v>
      </c>
      <c r="J181" s="239">
        <v>10</v>
      </c>
      <c r="K181" s="287"/>
    </row>
    <row r="182" s="1" customFormat="1" ht="15" customHeight="1">
      <c r="B182" s="264"/>
      <c r="C182" s="239" t="s">
        <v>87</v>
      </c>
      <c r="D182" s="239"/>
      <c r="E182" s="239"/>
      <c r="F182" s="262" t="s">
        <v>278</v>
      </c>
      <c r="G182" s="239"/>
      <c r="H182" s="239" t="s">
        <v>352</v>
      </c>
      <c r="I182" s="239" t="s">
        <v>313</v>
      </c>
      <c r="J182" s="239"/>
      <c r="K182" s="287"/>
    </row>
    <row r="183" s="1" customFormat="1" ht="15" customHeight="1">
      <c r="B183" s="264"/>
      <c r="C183" s="239" t="s">
        <v>353</v>
      </c>
      <c r="D183" s="239"/>
      <c r="E183" s="239"/>
      <c r="F183" s="262" t="s">
        <v>278</v>
      </c>
      <c r="G183" s="239"/>
      <c r="H183" s="239" t="s">
        <v>354</v>
      </c>
      <c r="I183" s="239" t="s">
        <v>313</v>
      </c>
      <c r="J183" s="239"/>
      <c r="K183" s="287"/>
    </row>
    <row r="184" s="1" customFormat="1" ht="15" customHeight="1">
      <c r="B184" s="264"/>
      <c r="C184" s="239" t="s">
        <v>342</v>
      </c>
      <c r="D184" s="239"/>
      <c r="E184" s="239"/>
      <c r="F184" s="262" t="s">
        <v>278</v>
      </c>
      <c r="G184" s="239"/>
      <c r="H184" s="239" t="s">
        <v>355</v>
      </c>
      <c r="I184" s="239" t="s">
        <v>313</v>
      </c>
      <c r="J184" s="239"/>
      <c r="K184" s="287"/>
    </row>
    <row r="185" s="1" customFormat="1" ht="15" customHeight="1">
      <c r="B185" s="264"/>
      <c r="C185" s="239" t="s">
        <v>89</v>
      </c>
      <c r="D185" s="239"/>
      <c r="E185" s="239"/>
      <c r="F185" s="262" t="s">
        <v>284</v>
      </c>
      <c r="G185" s="239"/>
      <c r="H185" s="239" t="s">
        <v>356</v>
      </c>
      <c r="I185" s="239" t="s">
        <v>280</v>
      </c>
      <c r="J185" s="239">
        <v>50</v>
      </c>
      <c r="K185" s="287"/>
    </row>
    <row r="186" s="1" customFormat="1" ht="15" customHeight="1">
      <c r="B186" s="264"/>
      <c r="C186" s="239" t="s">
        <v>357</v>
      </c>
      <c r="D186" s="239"/>
      <c r="E186" s="239"/>
      <c r="F186" s="262" t="s">
        <v>284</v>
      </c>
      <c r="G186" s="239"/>
      <c r="H186" s="239" t="s">
        <v>358</v>
      </c>
      <c r="I186" s="239" t="s">
        <v>359</v>
      </c>
      <c r="J186" s="239"/>
      <c r="K186" s="287"/>
    </row>
    <row r="187" s="1" customFormat="1" ht="15" customHeight="1">
      <c r="B187" s="264"/>
      <c r="C187" s="239" t="s">
        <v>360</v>
      </c>
      <c r="D187" s="239"/>
      <c r="E187" s="239"/>
      <c r="F187" s="262" t="s">
        <v>284</v>
      </c>
      <c r="G187" s="239"/>
      <c r="H187" s="239" t="s">
        <v>361</v>
      </c>
      <c r="I187" s="239" t="s">
        <v>359</v>
      </c>
      <c r="J187" s="239"/>
      <c r="K187" s="287"/>
    </row>
    <row r="188" s="1" customFormat="1" ht="15" customHeight="1">
      <c r="B188" s="264"/>
      <c r="C188" s="239" t="s">
        <v>362</v>
      </c>
      <c r="D188" s="239"/>
      <c r="E188" s="239"/>
      <c r="F188" s="262" t="s">
        <v>284</v>
      </c>
      <c r="G188" s="239"/>
      <c r="H188" s="239" t="s">
        <v>363</v>
      </c>
      <c r="I188" s="239" t="s">
        <v>359</v>
      </c>
      <c r="J188" s="239"/>
      <c r="K188" s="287"/>
    </row>
    <row r="189" s="1" customFormat="1" ht="15" customHeight="1">
      <c r="B189" s="264"/>
      <c r="C189" s="300" t="s">
        <v>364</v>
      </c>
      <c r="D189" s="239"/>
      <c r="E189" s="239"/>
      <c r="F189" s="262" t="s">
        <v>284</v>
      </c>
      <c r="G189" s="239"/>
      <c r="H189" s="239" t="s">
        <v>365</v>
      </c>
      <c r="I189" s="239" t="s">
        <v>366</v>
      </c>
      <c r="J189" s="301" t="s">
        <v>367</v>
      </c>
      <c r="K189" s="287"/>
    </row>
    <row r="190" s="15" customFormat="1" ht="15" customHeight="1">
      <c r="B190" s="302"/>
      <c r="C190" s="303" t="s">
        <v>368</v>
      </c>
      <c r="D190" s="304"/>
      <c r="E190" s="304"/>
      <c r="F190" s="305" t="s">
        <v>284</v>
      </c>
      <c r="G190" s="304"/>
      <c r="H190" s="304" t="s">
        <v>369</v>
      </c>
      <c r="I190" s="304" t="s">
        <v>366</v>
      </c>
      <c r="J190" s="306" t="s">
        <v>367</v>
      </c>
      <c r="K190" s="307"/>
    </row>
    <row r="191" s="1" customFormat="1" ht="15" customHeight="1">
      <c r="B191" s="264"/>
      <c r="C191" s="300" t="s">
        <v>39</v>
      </c>
      <c r="D191" s="239"/>
      <c r="E191" s="239"/>
      <c r="F191" s="262" t="s">
        <v>278</v>
      </c>
      <c r="G191" s="239"/>
      <c r="H191" s="236" t="s">
        <v>370</v>
      </c>
      <c r="I191" s="239" t="s">
        <v>371</v>
      </c>
      <c r="J191" s="239"/>
      <c r="K191" s="287"/>
    </row>
    <row r="192" s="1" customFormat="1" ht="15" customHeight="1">
      <c r="B192" s="264"/>
      <c r="C192" s="300" t="s">
        <v>372</v>
      </c>
      <c r="D192" s="239"/>
      <c r="E192" s="239"/>
      <c r="F192" s="262" t="s">
        <v>278</v>
      </c>
      <c r="G192" s="239"/>
      <c r="H192" s="239" t="s">
        <v>373</v>
      </c>
      <c r="I192" s="239" t="s">
        <v>313</v>
      </c>
      <c r="J192" s="239"/>
      <c r="K192" s="287"/>
    </row>
    <row r="193" s="1" customFormat="1" ht="15" customHeight="1">
      <c r="B193" s="264"/>
      <c r="C193" s="300" t="s">
        <v>374</v>
      </c>
      <c r="D193" s="239"/>
      <c r="E193" s="239"/>
      <c r="F193" s="262" t="s">
        <v>278</v>
      </c>
      <c r="G193" s="239"/>
      <c r="H193" s="239" t="s">
        <v>375</v>
      </c>
      <c r="I193" s="239" t="s">
        <v>313</v>
      </c>
      <c r="J193" s="239"/>
      <c r="K193" s="287"/>
    </row>
    <row r="194" s="1" customFormat="1" ht="15" customHeight="1">
      <c r="B194" s="264"/>
      <c r="C194" s="300" t="s">
        <v>376</v>
      </c>
      <c r="D194" s="239"/>
      <c r="E194" s="239"/>
      <c r="F194" s="262" t="s">
        <v>284</v>
      </c>
      <c r="G194" s="239"/>
      <c r="H194" s="239" t="s">
        <v>377</v>
      </c>
      <c r="I194" s="239" t="s">
        <v>313</v>
      </c>
      <c r="J194" s="239"/>
      <c r="K194" s="287"/>
    </row>
    <row r="195" s="1" customFormat="1" ht="15" customHeight="1">
      <c r="B195" s="293"/>
      <c r="C195" s="308"/>
      <c r="D195" s="273"/>
      <c r="E195" s="273"/>
      <c r="F195" s="273"/>
      <c r="G195" s="273"/>
      <c r="H195" s="273"/>
      <c r="I195" s="273"/>
      <c r="J195" s="273"/>
      <c r="K195" s="294"/>
    </row>
    <row r="196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="1" customFormat="1" ht="18.75" customHeight="1">
      <c r="B197" s="275"/>
      <c r="C197" s="285"/>
      <c r="D197" s="285"/>
      <c r="E197" s="285"/>
      <c r="F197" s="295"/>
      <c r="G197" s="285"/>
      <c r="H197" s="285"/>
      <c r="I197" s="285"/>
      <c r="J197" s="285"/>
      <c r="K197" s="275"/>
    </row>
    <row r="198" s="1" customFormat="1" ht="18.75" customHeight="1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</row>
    <row r="199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="1" customFormat="1" ht="21">
      <c r="B200" s="229"/>
      <c r="C200" s="230" t="s">
        <v>378</v>
      </c>
      <c r="D200" s="230"/>
      <c r="E200" s="230"/>
      <c r="F200" s="230"/>
      <c r="G200" s="230"/>
      <c r="H200" s="230"/>
      <c r="I200" s="230"/>
      <c r="J200" s="230"/>
      <c r="K200" s="231"/>
    </row>
    <row r="201" s="1" customFormat="1" ht="25.5" customHeight="1">
      <c r="B201" s="229"/>
      <c r="C201" s="309" t="s">
        <v>379</v>
      </c>
      <c r="D201" s="309"/>
      <c r="E201" s="309"/>
      <c r="F201" s="309" t="s">
        <v>380</v>
      </c>
      <c r="G201" s="310"/>
      <c r="H201" s="309" t="s">
        <v>381</v>
      </c>
      <c r="I201" s="309"/>
      <c r="J201" s="309"/>
      <c r="K201" s="231"/>
    </row>
    <row r="202" s="1" customFormat="1" ht="5.25" customHeight="1">
      <c r="B202" s="264"/>
      <c r="C202" s="259"/>
      <c r="D202" s="259"/>
      <c r="E202" s="259"/>
      <c r="F202" s="259"/>
      <c r="G202" s="285"/>
      <c r="H202" s="259"/>
      <c r="I202" s="259"/>
      <c r="J202" s="259"/>
      <c r="K202" s="287"/>
    </row>
    <row r="203" s="1" customFormat="1" ht="15" customHeight="1">
      <c r="B203" s="264"/>
      <c r="C203" s="239" t="s">
        <v>371</v>
      </c>
      <c r="D203" s="239"/>
      <c r="E203" s="239"/>
      <c r="F203" s="262" t="s">
        <v>40</v>
      </c>
      <c r="G203" s="239"/>
      <c r="H203" s="239" t="s">
        <v>382</v>
      </c>
      <c r="I203" s="239"/>
      <c r="J203" s="239"/>
      <c r="K203" s="287"/>
    </row>
    <row r="204" s="1" customFormat="1" ht="15" customHeight="1">
      <c r="B204" s="264"/>
      <c r="C204" s="239"/>
      <c r="D204" s="239"/>
      <c r="E204" s="239"/>
      <c r="F204" s="262" t="s">
        <v>41</v>
      </c>
      <c r="G204" s="239"/>
      <c r="H204" s="239" t="s">
        <v>383</v>
      </c>
      <c r="I204" s="239"/>
      <c r="J204" s="239"/>
      <c r="K204" s="287"/>
    </row>
    <row r="205" s="1" customFormat="1" ht="15" customHeight="1">
      <c r="B205" s="264"/>
      <c r="C205" s="239"/>
      <c r="D205" s="239"/>
      <c r="E205" s="239"/>
      <c r="F205" s="262" t="s">
        <v>44</v>
      </c>
      <c r="G205" s="239"/>
      <c r="H205" s="239" t="s">
        <v>384</v>
      </c>
      <c r="I205" s="239"/>
      <c r="J205" s="239"/>
      <c r="K205" s="287"/>
    </row>
    <row r="206" s="1" customFormat="1" ht="15" customHeight="1">
      <c r="B206" s="264"/>
      <c r="C206" s="239"/>
      <c r="D206" s="239"/>
      <c r="E206" s="239"/>
      <c r="F206" s="262" t="s">
        <v>42</v>
      </c>
      <c r="G206" s="239"/>
      <c r="H206" s="239" t="s">
        <v>385</v>
      </c>
      <c r="I206" s="239"/>
      <c r="J206" s="239"/>
      <c r="K206" s="287"/>
    </row>
    <row r="207" s="1" customFormat="1" ht="15" customHeight="1">
      <c r="B207" s="264"/>
      <c r="C207" s="239"/>
      <c r="D207" s="239"/>
      <c r="E207" s="239"/>
      <c r="F207" s="262" t="s">
        <v>43</v>
      </c>
      <c r="G207" s="239"/>
      <c r="H207" s="239" t="s">
        <v>386</v>
      </c>
      <c r="I207" s="239"/>
      <c r="J207" s="239"/>
      <c r="K207" s="287"/>
    </row>
    <row r="208" s="1" customFormat="1" ht="15" customHeight="1">
      <c r="B208" s="264"/>
      <c r="C208" s="239"/>
      <c r="D208" s="239"/>
      <c r="E208" s="239"/>
      <c r="F208" s="262"/>
      <c r="G208" s="239"/>
      <c r="H208" s="239"/>
      <c r="I208" s="239"/>
      <c r="J208" s="239"/>
      <c r="K208" s="287"/>
    </row>
    <row r="209" s="1" customFormat="1" ht="15" customHeight="1">
      <c r="B209" s="264"/>
      <c r="C209" s="239" t="s">
        <v>325</v>
      </c>
      <c r="D209" s="239"/>
      <c r="E209" s="239"/>
      <c r="F209" s="262" t="s">
        <v>72</v>
      </c>
      <c r="G209" s="239"/>
      <c r="H209" s="239" t="s">
        <v>387</v>
      </c>
      <c r="I209" s="239"/>
      <c r="J209" s="239"/>
      <c r="K209" s="287"/>
    </row>
    <row r="210" s="1" customFormat="1" ht="15" customHeight="1">
      <c r="B210" s="264"/>
      <c r="C210" s="239"/>
      <c r="D210" s="239"/>
      <c r="E210" s="239"/>
      <c r="F210" s="262" t="s">
        <v>220</v>
      </c>
      <c r="G210" s="239"/>
      <c r="H210" s="239" t="s">
        <v>221</v>
      </c>
      <c r="I210" s="239"/>
      <c r="J210" s="239"/>
      <c r="K210" s="287"/>
    </row>
    <row r="211" s="1" customFormat="1" ht="15" customHeight="1">
      <c r="B211" s="264"/>
      <c r="C211" s="239"/>
      <c r="D211" s="239"/>
      <c r="E211" s="239"/>
      <c r="F211" s="262" t="s">
        <v>218</v>
      </c>
      <c r="G211" s="239"/>
      <c r="H211" s="239" t="s">
        <v>388</v>
      </c>
      <c r="I211" s="239"/>
      <c r="J211" s="239"/>
      <c r="K211" s="287"/>
    </row>
    <row r="212" s="1" customFormat="1" ht="15" customHeight="1">
      <c r="B212" s="311"/>
      <c r="C212" s="239"/>
      <c r="D212" s="239"/>
      <c r="E212" s="239"/>
      <c r="F212" s="262" t="s">
        <v>222</v>
      </c>
      <c r="G212" s="300"/>
      <c r="H212" s="291" t="s">
        <v>223</v>
      </c>
      <c r="I212" s="291"/>
      <c r="J212" s="291"/>
      <c r="K212" s="312"/>
    </row>
    <row r="213" s="1" customFormat="1" ht="15" customHeight="1">
      <c r="B213" s="311"/>
      <c r="C213" s="239"/>
      <c r="D213" s="239"/>
      <c r="E213" s="239"/>
      <c r="F213" s="262" t="s">
        <v>224</v>
      </c>
      <c r="G213" s="300"/>
      <c r="H213" s="291" t="s">
        <v>389</v>
      </c>
      <c r="I213" s="291"/>
      <c r="J213" s="291"/>
      <c r="K213" s="312"/>
    </row>
    <row r="214" s="1" customFormat="1" ht="15" customHeight="1">
      <c r="B214" s="311"/>
      <c r="C214" s="239"/>
      <c r="D214" s="239"/>
      <c r="E214" s="239"/>
      <c r="F214" s="262"/>
      <c r="G214" s="300"/>
      <c r="H214" s="291"/>
      <c r="I214" s="291"/>
      <c r="J214" s="291"/>
      <c r="K214" s="312"/>
    </row>
    <row r="215" s="1" customFormat="1" ht="15" customHeight="1">
      <c r="B215" s="311"/>
      <c r="C215" s="239" t="s">
        <v>349</v>
      </c>
      <c r="D215" s="239"/>
      <c r="E215" s="239"/>
      <c r="F215" s="262">
        <v>1</v>
      </c>
      <c r="G215" s="300"/>
      <c r="H215" s="291" t="s">
        <v>390</v>
      </c>
      <c r="I215" s="291"/>
      <c r="J215" s="291"/>
      <c r="K215" s="312"/>
    </row>
    <row r="216" s="1" customFormat="1" ht="15" customHeight="1">
      <c r="B216" s="311"/>
      <c r="C216" s="239"/>
      <c r="D216" s="239"/>
      <c r="E216" s="239"/>
      <c r="F216" s="262">
        <v>2</v>
      </c>
      <c r="G216" s="300"/>
      <c r="H216" s="291" t="s">
        <v>391</v>
      </c>
      <c r="I216" s="291"/>
      <c r="J216" s="291"/>
      <c r="K216" s="312"/>
    </row>
    <row r="217" s="1" customFormat="1" ht="15" customHeight="1">
      <c r="B217" s="311"/>
      <c r="C217" s="239"/>
      <c r="D217" s="239"/>
      <c r="E217" s="239"/>
      <c r="F217" s="262">
        <v>3</v>
      </c>
      <c r="G217" s="300"/>
      <c r="H217" s="291" t="s">
        <v>392</v>
      </c>
      <c r="I217" s="291"/>
      <c r="J217" s="291"/>
      <c r="K217" s="312"/>
    </row>
    <row r="218" s="1" customFormat="1" ht="15" customHeight="1">
      <c r="B218" s="311"/>
      <c r="C218" s="239"/>
      <c r="D218" s="239"/>
      <c r="E218" s="239"/>
      <c r="F218" s="262">
        <v>4</v>
      </c>
      <c r="G218" s="300"/>
      <c r="H218" s="291" t="s">
        <v>393</v>
      </c>
      <c r="I218" s="291"/>
      <c r="J218" s="291"/>
      <c r="K218" s="312"/>
    </row>
    <row r="219" s="1" customFormat="1" ht="12.75" customHeight="1">
      <c r="B219" s="313"/>
      <c r="C219" s="314"/>
      <c r="D219" s="314"/>
      <c r="E219" s="314"/>
      <c r="F219" s="314"/>
      <c r="G219" s="314"/>
      <c r="H219" s="314"/>
      <c r="I219" s="314"/>
      <c r="J219" s="314"/>
      <c r="K219" s="31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2024-09-09T05:52:23Z</dcterms:created>
  <dcterms:modified xsi:type="dcterms:W3CDTF">2024-09-09T05:52:27Z</dcterms:modified>
</cp:coreProperties>
</file>