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pvlcz.sharepoint.com/sites/sekce800/Shared Documents/General/830/Veřejné zakázky_2024/DNS/DNS_ Odstraňování nánosů v plavební dráze/8_VÝZVY K PODÁNÍ NABÍDKY/1_VZ_Miřejovice/Podklady/"/>
    </mc:Choice>
  </mc:AlternateContent>
  <xr:revisionPtr revIDLastSave="4" documentId="13_ncr:1_{88CBBDF1-2AF3-4273-87C2-583238094BDB}" xr6:coauthVersionLast="47" xr6:coauthVersionMax="47" xr10:uidLastSave="{2A906B4D-3FEA-4416-B772-FE8F6A4F6D96}"/>
  <bookViews>
    <workbookView xWindow="28680" yWindow="-120" windowWidth="29040" windowHeight="15720" firstSheet="3" xr2:uid="{00000000-000D-0000-FFFF-FFFF00000000}"/>
  </bookViews>
  <sheets>
    <sheet name="Úvodní list" sheetId="5" r:id="rId1"/>
    <sheet name="Rekapitulace" sheetId="1" r:id="rId2"/>
    <sheet name="Hlavní objekt" sheetId="2" r:id="rId3"/>
    <sheet name="Vedlejší náklady" sheetId="3" r:id="rId4"/>
    <sheet name="Nastavení" sheetId="6" state="hidden" r:id="rId5"/>
  </sheets>
  <definedNames>
    <definedName name="MIN_CENA_STERKOPISEK">Nastavení!$B$1</definedName>
    <definedName name="_xlnm.Print_Titles" localSheetId="2">'Hlavní objekt'!$1:$11</definedName>
    <definedName name="_xlnm.Print_Titles" localSheetId="1">Rekapitulace!$9:$11</definedName>
    <definedName name="_xlnm.Print_Titles" localSheetId="3">'Vedlejší náklady'!$9:$11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5" l="1"/>
  <c r="A19" i="5"/>
  <c r="C2" i="3"/>
  <c r="C2" i="2"/>
  <c r="C2" i="1"/>
  <c r="C7" i="3"/>
  <c r="F6" i="3"/>
  <c r="C6" i="3"/>
  <c r="F5" i="3"/>
  <c r="C5" i="3"/>
  <c r="C7" i="2"/>
  <c r="F6" i="2"/>
  <c r="C6" i="2"/>
  <c r="F5" i="2"/>
  <c r="C5" i="2"/>
  <c r="F6" i="1"/>
  <c r="C7" i="1"/>
  <c r="F5" i="1"/>
  <c r="C6" i="1"/>
  <c r="C5" i="1"/>
  <c r="C11" i="5" l="1"/>
  <c r="G16" i="3" l="1"/>
  <c r="G15" i="3"/>
  <c r="G14" i="3"/>
  <c r="G13" i="3"/>
  <c r="G14" i="2"/>
  <c r="G12" i="3" l="1"/>
  <c r="G15" i="1" s="1"/>
  <c r="G13" i="2"/>
  <c r="G12" i="2" s="1"/>
  <c r="G14" i="1" s="1"/>
  <c r="G13" i="1" l="1"/>
  <c r="C10" i="5" s="1"/>
  <c r="C12" i="5" s="1"/>
</calcChain>
</file>

<file path=xl/sharedStrings.xml><?xml version="1.0" encoding="utf-8"?>
<sst xmlns="http://schemas.openxmlformats.org/spreadsheetml/2006/main" count="112" uniqueCount="63">
  <si>
    <t>ÚVODNÍ LIST</t>
  </si>
  <si>
    <t xml:space="preserve">Stavba:   </t>
  </si>
  <si>
    <t xml:space="preserve">Vltava, ř.km 17,6 - 17,7 VD Miřejovice - odstranění nánosů </t>
  </si>
  <si>
    <t>Objednatel:</t>
  </si>
  <si>
    <t>Povodí Vltavy, státní podnik</t>
  </si>
  <si>
    <t>Zhotovitel:</t>
  </si>
  <si>
    <t>Zpracoval:</t>
  </si>
  <si>
    <t>Projektant:</t>
  </si>
  <si>
    <t>Ing. Pavel Filip</t>
  </si>
  <si>
    <t>Datum:</t>
  </si>
  <si>
    <t>Celková cena díla</t>
  </si>
  <si>
    <t>Předpokládaná cena za všechen vyzískaný materiál</t>
  </si>
  <si>
    <t>Celková nabídková cena</t>
  </si>
  <si>
    <t>Výzisky</t>
  </si>
  <si>
    <t>Štěrkopísek</t>
  </si>
  <si>
    <t xml:space="preserve"> - množství (m3)</t>
  </si>
  <si>
    <t>- cena za m³</t>
  </si>
  <si>
    <t>Poznámka:
Dodavatel musí vyplnit všechny žlutě podbarvené buňky.
Dodavatel nesmí upravovat jiné než žlutě podbarvené buňky</t>
  </si>
  <si>
    <t xml:space="preserve">ROZPOČET - REKAPITULACE </t>
  </si>
  <si>
    <t>Stavba:</t>
  </si>
  <si>
    <t xml:space="preserve">Objednatel:   </t>
  </si>
  <si>
    <t xml:space="preserve">Zpracoval: </t>
  </si>
  <si>
    <t xml:space="preserve">Zhotovitel:   </t>
  </si>
  <si>
    <t xml:space="preserve">Datum: </t>
  </si>
  <si>
    <t>Č.</t>
  </si>
  <si>
    <t>Kód položky</t>
  </si>
  <si>
    <t>Popis</t>
  </si>
  <si>
    <t>MJ</t>
  </si>
  <si>
    <t>Množství celkem</t>
  </si>
  <si>
    <t>Cena jednotková</t>
  </si>
  <si>
    <t>Cena celkem</t>
  </si>
  <si>
    <t>1</t>
  </si>
  <si>
    <t>2</t>
  </si>
  <si>
    <t>3</t>
  </si>
  <si>
    <t>4</t>
  </si>
  <si>
    <t>5</t>
  </si>
  <si>
    <t>6</t>
  </si>
  <si>
    <t>7</t>
  </si>
  <si>
    <t>R</t>
  </si>
  <si>
    <t xml:space="preserve">Rekapitulace   </t>
  </si>
  <si>
    <t>01</t>
  </si>
  <si>
    <t xml:space="preserve">Hlavní objekt   </t>
  </si>
  <si>
    <t>kpl</t>
  </si>
  <si>
    <t>R2</t>
  </si>
  <si>
    <t xml:space="preserve">Vedlejší rozpočtové náklady   </t>
  </si>
  <si>
    <t>ROZPOČET - HLAVNÍ OBJEKT</t>
  </si>
  <si>
    <t>8</t>
  </si>
  <si>
    <t>HSV</t>
  </si>
  <si>
    <t xml:space="preserve">Práce a dodávky HSV   </t>
  </si>
  <si>
    <t xml:space="preserve">Zemní práce   </t>
  </si>
  <si>
    <r>
      <rPr>
        <b/>
        <sz val="8"/>
        <rFont val="Arial CE"/>
        <charset val="238"/>
      </rPr>
      <t>Odtěžení nánosů</t>
    </r>
    <r>
      <rPr>
        <sz val="8"/>
        <rFont val="Arial CE"/>
        <charset val="238"/>
      </rPr>
      <t xml:space="preserve"> - Odtěžení nánosů z koryta toku včetně urovnání dna v dotčené lokalitě</t>
    </r>
  </si>
  <si>
    <t>m3</t>
  </si>
  <si>
    <t>viz příloha D.1, D.2</t>
  </si>
  <si>
    <t>ROZPOČET - VEDLEJŠÍ NÁKLADY</t>
  </si>
  <si>
    <t>VRN</t>
  </si>
  <si>
    <r>
      <rPr>
        <b/>
        <sz val="8"/>
        <rFont val="Arial CE"/>
        <charset val="238"/>
      </rPr>
      <t>Zařízení staveniště</t>
    </r>
    <r>
      <rPr>
        <sz val="8"/>
        <rFont val="Arial CE"/>
        <charset val="238"/>
      </rPr>
      <t xml:space="preserve"> - </t>
    </r>
    <r>
      <rPr>
        <i/>
        <sz val="8"/>
        <rFont val="Arial CE"/>
        <charset val="238"/>
      </rPr>
      <t>zřízení, provoz a odstranění včetně nutných poplatků a opatření. Zabezpečení a označení staveniště proti přístupu nepovolaných osob. Zajištění, provoz a údržba všech případných deponií a mezideponií a dočasných komunikací včetně uvedení dotčených ploch do původního stavu. Odvoz a likvidace odpadu ze stavby. Opatření k zamezení vyvážení nečistot ze staveniště a čištění veřejných komunikací znečištěných pojezdem stavební techniky. DIO.</t>
    </r>
  </si>
  <si>
    <t>02</t>
  </si>
  <si>
    <r>
      <rPr>
        <b/>
        <sz val="8"/>
        <rFont val="Arial CE"/>
        <charset val="238"/>
      </rPr>
      <t xml:space="preserve">Geodetické práce </t>
    </r>
    <r>
      <rPr>
        <sz val="8"/>
        <rFont val="Arial CE"/>
        <charset val="238"/>
      </rPr>
      <t>-</t>
    </r>
    <r>
      <rPr>
        <i/>
        <sz val="8"/>
        <rFont val="Arial CE"/>
        <charset val="238"/>
      </rPr>
      <t xml:space="preserve"> Veškeré geodetické práce spojené s vytyčením stavby, hranic pozemků a jejich údržby po dobu stavby. Geodetické práce nutné pro stanovení kubatur provedených zemních prací včetně výpočtů kubatur (zaměření dna po ukončení stavebních prací ).   </t>
    </r>
  </si>
  <si>
    <t>03</t>
  </si>
  <si>
    <r>
      <rPr>
        <b/>
        <sz val="8"/>
        <rFont val="Arial CE"/>
        <charset val="238"/>
      </rPr>
      <t>Dokumentace skutečného provedení stavby</t>
    </r>
    <r>
      <rPr>
        <sz val="8"/>
        <rFont val="Arial CE"/>
        <charset val="238"/>
      </rPr>
      <t xml:space="preserve"> - </t>
    </r>
    <r>
      <rPr>
        <i/>
        <sz val="8"/>
        <rFont val="Arial CE"/>
        <charset val="238"/>
      </rPr>
      <t>3 paré + 1 v elektronické formě</t>
    </r>
  </si>
  <si>
    <t>04</t>
  </si>
  <si>
    <t>Povodňový plán</t>
  </si>
  <si>
    <t>Minimáln cena za m3: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</si>
</sst>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;\-#,##0.000"/>
    <numFmt numFmtId="165" formatCode="#,##0.00\ &quot;Kč&quot;"/>
    <numFmt numFmtId="166" formatCode="0.000"/>
  </numFmts>
  <fonts count="23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7"/>
      <name val="Arial CE"/>
      <charset val="238"/>
    </font>
    <font>
      <sz val="8"/>
      <name val="Arial CE"/>
      <charset val="238"/>
    </font>
    <font>
      <sz val="8"/>
      <name val="Arial CYR"/>
      <charset val="238"/>
    </font>
    <font>
      <b/>
      <sz val="11"/>
      <color indexed="18"/>
      <name val="Arial CE"/>
      <charset val="238"/>
    </font>
    <font>
      <b/>
      <sz val="11"/>
      <name val="Arial CE"/>
      <charset val="238"/>
    </font>
    <font>
      <b/>
      <sz val="10"/>
      <color indexed="18"/>
      <name val="Arial CE"/>
      <charset val="238"/>
    </font>
    <font>
      <i/>
      <sz val="8"/>
      <name val="Arial CE"/>
      <charset val="238"/>
    </font>
    <font>
      <sz val="8"/>
      <name val="Arial CE"/>
      <family val="2"/>
    </font>
    <font>
      <sz val="11"/>
      <name val="Arial CE"/>
      <family val="2"/>
      <charset val="238"/>
    </font>
    <font>
      <i/>
      <sz val="11"/>
      <color rgb="FF000000"/>
      <name val="Arial"/>
      <family val="2"/>
      <charset val="238"/>
    </font>
    <font>
      <b/>
      <sz val="12"/>
      <name val="Arial CE"/>
      <charset val="238"/>
    </font>
    <font>
      <sz val="12"/>
      <name val="MS Sans Serif"/>
      <charset val="238"/>
    </font>
    <font>
      <i/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2"/>
      <name val="Arial CE"/>
      <charset val="238"/>
    </font>
    <font>
      <sz val="11"/>
      <name val="Arial ce"/>
      <charset val="238"/>
    </font>
    <font>
      <sz val="8"/>
      <name val="MS Sans Serif"/>
      <charset val="1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Alignment="0">
      <alignment vertical="top"/>
      <protection locked="0"/>
    </xf>
    <xf numFmtId="0" fontId="11" fillId="0" borderId="0"/>
    <xf numFmtId="9" fontId="22" fillId="0" borderId="0" applyFont="0" applyFill="0" applyBorder="0" applyAlignment="0" applyProtection="0"/>
  </cellStyleXfs>
  <cellXfs count="98">
    <xf numFmtId="0" fontId="0" fillId="0" borderId="0" xfId="0" applyAlignment="1"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vertical="center"/>
    </xf>
    <xf numFmtId="37" fontId="3" fillId="0" borderId="0" xfId="0" applyNumberFormat="1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 wrapText="1"/>
    </xf>
    <xf numFmtId="164" fontId="5" fillId="0" borderId="0" xfId="0" applyNumberFormat="1" applyFont="1" applyAlignment="1" applyProtection="1">
      <alignment horizontal="right" vertical="top"/>
    </xf>
    <xf numFmtId="39" fontId="4" fillId="0" borderId="0" xfId="0" applyNumberFormat="1" applyFont="1" applyAlignment="1" applyProtection="1">
      <alignment horizontal="right" vertical="top"/>
    </xf>
    <xf numFmtId="0" fontId="4" fillId="0" borderId="0" xfId="0" applyFont="1" applyAlignment="1" applyProtection="1">
      <alignment horizontal="left"/>
    </xf>
    <xf numFmtId="0" fontId="6" fillId="2" borderId="1" xfId="0" applyFont="1" applyFill="1" applyBorder="1" applyAlignment="1" applyProtection="1">
      <alignment horizontal="center" vertical="center" wrapText="1"/>
    </xf>
    <xf numFmtId="37" fontId="3" fillId="0" borderId="0" xfId="0" applyNumberFormat="1" applyFont="1" applyAlignment="1" applyProtection="1">
      <alignment horizontal="right" vertical="top"/>
    </xf>
    <xf numFmtId="0" fontId="5" fillId="0" borderId="0" xfId="0" applyFont="1" applyAlignment="1" applyProtection="1">
      <alignment horizontal="left" vertical="top" wrapText="1"/>
    </xf>
    <xf numFmtId="0" fontId="5" fillId="2" borderId="2" xfId="0" applyFont="1" applyFill="1" applyBorder="1" applyAlignment="1" applyProtection="1">
      <alignment horizontal="center" vertical="center" wrapText="1"/>
    </xf>
    <xf numFmtId="37" fontId="3" fillId="0" borderId="0" xfId="0" applyNumberFormat="1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164" fontId="5" fillId="0" borderId="0" xfId="0" applyNumberFormat="1" applyFont="1" applyAlignment="1" applyProtection="1">
      <alignment horizontal="right" vertical="center"/>
    </xf>
    <xf numFmtId="39" fontId="4" fillId="0" borderId="0" xfId="0" applyNumberFormat="1" applyFont="1" applyAlignment="1" applyProtection="1">
      <alignment horizontal="right" vertical="center"/>
    </xf>
    <xf numFmtId="0" fontId="4" fillId="0" borderId="0" xfId="0" applyFont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left" vertical="center"/>
    </xf>
    <xf numFmtId="49" fontId="17" fillId="0" borderId="0" xfId="0" applyNumberFormat="1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/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165" fontId="19" fillId="0" borderId="3" xfId="0" applyNumberFormat="1" applyFont="1" applyBorder="1" applyAlignment="1" applyProtection="1">
      <alignment vertical="center"/>
    </xf>
    <xf numFmtId="165" fontId="18" fillId="0" borderId="3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166" fontId="19" fillId="0" borderId="3" xfId="0" applyNumberFormat="1" applyFont="1" applyBorder="1" applyAlignment="1" applyProtection="1">
      <alignment vertical="center"/>
    </xf>
    <xf numFmtId="0" fontId="0" fillId="0" borderId="0" xfId="0" applyAlignment="1" applyProtection="1">
      <alignment horizontal="left" vertical="top"/>
    </xf>
    <xf numFmtId="0" fontId="14" fillId="0" borderId="0" xfId="0" applyFont="1" applyAlignment="1" applyProtection="1">
      <alignment vertical="center"/>
    </xf>
    <xf numFmtId="14" fontId="17" fillId="0" borderId="0" xfId="0" applyNumberFormat="1" applyFont="1" applyAlignment="1" applyProtection="1">
      <alignment horizontal="left" vertical="center"/>
    </xf>
    <xf numFmtId="39" fontId="17" fillId="0" borderId="0" xfId="0" applyNumberFormat="1" applyFont="1" applyAlignment="1" applyProtection="1">
      <alignment horizontal="right" vertical="center"/>
    </xf>
    <xf numFmtId="37" fontId="7" fillId="0" borderId="0" xfId="0" applyNumberFormat="1" applyFont="1" applyAlignment="1" applyProtection="1">
      <alignment horizontal="center"/>
    </xf>
    <xf numFmtId="0" fontId="7" fillId="0" borderId="0" xfId="0" applyFont="1" applyAlignment="1" applyProtection="1">
      <alignment horizontal="left" wrapText="1"/>
    </xf>
    <xf numFmtId="164" fontId="7" fillId="0" borderId="0" xfId="0" applyNumberFormat="1" applyFont="1" applyAlignment="1" applyProtection="1">
      <alignment horizontal="right"/>
    </xf>
    <xf numFmtId="39" fontId="7" fillId="0" borderId="0" xfId="0" applyNumberFormat="1" applyFont="1" applyAlignment="1" applyProtection="1">
      <alignment horizontal="right"/>
    </xf>
    <xf numFmtId="37" fontId="5" fillId="0" borderId="1" xfId="0" applyNumberFormat="1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left" wrapText="1"/>
    </xf>
    <xf numFmtId="0" fontId="5" fillId="0" borderId="1" xfId="0" applyFont="1" applyBorder="1" applyAlignment="1" applyProtection="1">
      <alignment horizontal="left" vertical="center" wrapText="1"/>
    </xf>
    <xf numFmtId="164" fontId="5" fillId="0" borderId="1" xfId="0" applyNumberFormat="1" applyFont="1" applyBorder="1" applyAlignment="1" applyProtection="1">
      <alignment horizontal="right"/>
    </xf>
    <xf numFmtId="39" fontId="5" fillId="0" borderId="1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 applyProtection="1">
      <alignment horizontal="left" wrapText="1"/>
    </xf>
    <xf numFmtId="0" fontId="3" fillId="0" borderId="1" xfId="0" applyFont="1" applyBorder="1" applyAlignment="1" applyProtection="1">
      <alignment horizontal="left" vertical="center" wrapText="1"/>
    </xf>
    <xf numFmtId="37" fontId="8" fillId="0" borderId="0" xfId="0" applyNumberFormat="1" applyFont="1" applyAlignment="1" applyProtection="1">
      <alignment horizontal="center"/>
    </xf>
    <xf numFmtId="0" fontId="8" fillId="0" borderId="0" xfId="0" applyFont="1" applyAlignment="1" applyProtection="1">
      <alignment horizontal="left" wrapText="1"/>
    </xf>
    <xf numFmtId="164" fontId="8" fillId="0" borderId="0" xfId="0" applyNumberFormat="1" applyFont="1" applyAlignment="1" applyProtection="1">
      <alignment horizontal="right"/>
    </xf>
    <xf numFmtId="39" fontId="8" fillId="0" borderId="0" xfId="0" applyNumberFormat="1" applyFont="1" applyAlignment="1" applyProtection="1">
      <alignment horizontal="right"/>
    </xf>
    <xf numFmtId="37" fontId="0" fillId="0" borderId="0" xfId="0" applyNumberFormat="1" applyAlignment="1" applyProtection="1">
      <alignment horizontal="center" vertical="top"/>
    </xf>
    <xf numFmtId="0" fontId="0" fillId="0" borderId="0" xfId="0" applyAlignment="1" applyProtection="1">
      <alignment horizontal="left" vertical="top" wrapText="1"/>
    </xf>
    <xf numFmtId="164" fontId="0" fillId="0" borderId="0" xfId="0" applyNumberFormat="1" applyAlignment="1" applyProtection="1">
      <alignment horizontal="right" vertical="top"/>
    </xf>
    <xf numFmtId="39" fontId="0" fillId="0" borderId="0" xfId="0" applyNumberFormat="1" applyAlignment="1" applyProtection="1">
      <alignment horizontal="right" vertical="top"/>
    </xf>
    <xf numFmtId="39" fontId="5" fillId="3" borderId="1" xfId="0" applyNumberFormat="1" applyFont="1" applyFill="1" applyBorder="1" applyAlignment="1">
      <alignment horizontal="right"/>
      <protection locked="0"/>
    </xf>
    <xf numFmtId="37" fontId="7" fillId="0" borderId="0" xfId="0" applyNumberFormat="1" applyFont="1" applyAlignment="1" applyProtection="1">
      <alignment horizontal="right"/>
    </xf>
    <xf numFmtId="37" fontId="9" fillId="0" borderId="0" xfId="0" applyNumberFormat="1" applyFont="1" applyAlignment="1" applyProtection="1">
      <alignment horizontal="right"/>
    </xf>
    <xf numFmtId="0" fontId="9" fillId="0" borderId="0" xfId="0" applyFont="1" applyAlignment="1" applyProtection="1">
      <alignment horizontal="left" wrapText="1"/>
    </xf>
    <xf numFmtId="164" fontId="9" fillId="0" borderId="0" xfId="0" applyNumberFormat="1" applyFont="1" applyAlignment="1" applyProtection="1">
      <alignment horizontal="right"/>
    </xf>
    <xf numFmtId="39" fontId="9" fillId="0" borderId="0" xfId="0" applyNumberFormat="1" applyFont="1" applyAlignment="1" applyProtection="1">
      <alignment horizontal="right"/>
    </xf>
    <xf numFmtId="37" fontId="5" fillId="0" borderId="1" xfId="0" applyNumberFormat="1" applyFont="1" applyBorder="1" applyAlignment="1" applyProtection="1">
      <alignment horizontal="right" vertical="center"/>
    </xf>
    <xf numFmtId="164" fontId="5" fillId="0" borderId="1" xfId="0" applyNumberFormat="1" applyFont="1" applyBorder="1" applyAlignment="1" applyProtection="1">
      <alignment horizontal="right" vertical="center"/>
    </xf>
    <xf numFmtId="39" fontId="5" fillId="0" borderId="1" xfId="0" applyNumberFormat="1" applyFont="1" applyBorder="1" applyAlignment="1" applyProtection="1">
      <alignment horizontal="right" vertical="center"/>
    </xf>
    <xf numFmtId="37" fontId="5" fillId="0" borderId="0" xfId="0" applyNumberFormat="1" applyFont="1" applyAlignment="1" applyProtection="1">
      <alignment horizontal="right" vertical="center"/>
    </xf>
    <xf numFmtId="0" fontId="5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39" fontId="5" fillId="0" borderId="0" xfId="0" applyNumberFormat="1" applyFont="1" applyAlignment="1" applyProtection="1">
      <alignment horizontal="right" vertical="center"/>
    </xf>
    <xf numFmtId="37" fontId="8" fillId="0" borderId="0" xfId="0" applyNumberFormat="1" applyFont="1" applyAlignment="1" applyProtection="1">
      <alignment horizontal="right"/>
    </xf>
    <xf numFmtId="37" fontId="0" fillId="0" borderId="0" xfId="0" applyNumberFormat="1" applyAlignment="1" applyProtection="1">
      <alignment horizontal="right" vertical="top"/>
    </xf>
    <xf numFmtId="39" fontId="5" fillId="3" borderId="1" xfId="0" applyNumberFormat="1" applyFont="1" applyFill="1" applyBorder="1" applyAlignment="1">
      <alignment horizontal="right" vertical="center"/>
      <protection locked="0"/>
    </xf>
    <xf numFmtId="0" fontId="5" fillId="0" borderId="0" xfId="0" applyFont="1" applyAlignment="1" applyProtection="1">
      <alignment horizontal="left" vertical="center"/>
    </xf>
    <xf numFmtId="37" fontId="7" fillId="0" borderId="0" xfId="0" applyNumberFormat="1" applyFont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</xf>
    <xf numFmtId="164" fontId="7" fillId="0" borderId="0" xfId="0" applyNumberFormat="1" applyFont="1" applyAlignment="1" applyProtection="1">
      <alignment horizontal="right" vertical="center"/>
    </xf>
    <xf numFmtId="39" fontId="7" fillId="0" borderId="0" xfId="0" applyNumberFormat="1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37" fontId="5" fillId="0" borderId="1" xfId="0" applyNumberFormat="1" applyFont="1" applyBorder="1" applyAlignment="1" applyProtection="1">
      <alignment horizontal="center" vertical="center"/>
    </xf>
    <xf numFmtId="37" fontId="5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left" vertical="center"/>
    </xf>
    <xf numFmtId="0" fontId="14" fillId="3" borderId="0" xfId="0" applyFont="1" applyFill="1" applyAlignment="1">
      <alignment horizontal="left" vertical="center"/>
      <protection locked="0"/>
    </xf>
    <xf numFmtId="0" fontId="19" fillId="0" borderId="3" xfId="0" applyFont="1" applyBorder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 wrapText="1"/>
    </xf>
    <xf numFmtId="14" fontId="14" fillId="3" borderId="0" xfId="0" applyNumberFormat="1" applyFont="1" applyFill="1" applyAlignment="1">
      <alignment horizontal="left" vertical="center"/>
      <protection locked="0"/>
    </xf>
    <xf numFmtId="49" fontId="19" fillId="0" borderId="4" xfId="0" applyNumberFormat="1" applyFont="1" applyBorder="1" applyAlignment="1" applyProtection="1">
      <alignment horizontal="left" vertical="center"/>
    </xf>
    <xf numFmtId="49" fontId="20" fillId="4" borderId="5" xfId="2" applyNumberFormat="1" applyFont="1" applyFill="1" applyBorder="1" applyAlignment="1" applyProtection="1">
      <alignment horizontal="left" vertical="center" wrapText="1"/>
    </xf>
    <xf numFmtId="49" fontId="20" fillId="4" borderId="6" xfId="2" applyNumberFormat="1" applyFont="1" applyFill="1" applyBorder="1" applyAlignment="1" applyProtection="1">
      <alignment horizontal="left" vertical="center" wrapText="1"/>
    </xf>
    <xf numFmtId="0" fontId="19" fillId="0" borderId="3" xfId="0" applyFont="1" applyBorder="1" applyAlignment="1" applyProtection="1">
      <alignment horizontal="left" vertical="center" wrapText="1"/>
    </xf>
    <xf numFmtId="0" fontId="18" fillId="0" borderId="3" xfId="0" applyFont="1" applyBorder="1" applyAlignment="1" applyProtection="1">
      <alignment horizontal="left" vertical="center"/>
    </xf>
    <xf numFmtId="0" fontId="20" fillId="0" borderId="3" xfId="0" applyFont="1" applyBorder="1" applyAlignment="1" applyProtection="1">
      <alignment horizontal="left" vertical="center"/>
    </xf>
    <xf numFmtId="165" fontId="19" fillId="3" borderId="4" xfId="0" applyNumberFormat="1" applyFont="1" applyFill="1" applyBorder="1" applyAlignment="1">
      <alignment horizontal="right" vertical="center"/>
      <protection locked="0"/>
    </xf>
    <xf numFmtId="165" fontId="19" fillId="3" borderId="9" xfId="0" applyNumberFormat="1" applyFont="1" applyFill="1" applyBorder="1" applyAlignment="1">
      <alignment horizontal="right" vertical="center"/>
      <protection locked="0"/>
    </xf>
    <xf numFmtId="9" fontId="16" fillId="4" borderId="7" xfId="2" applyFont="1" applyFill="1" applyBorder="1" applyAlignment="1" applyProtection="1">
      <alignment horizontal="left" vertical="center" wrapText="1"/>
    </xf>
    <xf numFmtId="9" fontId="16" fillId="4" borderId="8" xfId="2" applyFont="1" applyFill="1" applyBorder="1" applyAlignment="1" applyProtection="1">
      <alignment horizontal="left" vertical="center" wrapText="1"/>
    </xf>
  </cellXfs>
  <cellStyles count="3">
    <cellStyle name="Normální" xfId="0" builtinId="0"/>
    <cellStyle name="Normální 2" xfId="1" xr:uid="{C380FCC8-6066-40DA-B2CB-1B149793457F}"/>
    <cellStyle name="Procenta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F42A1-265E-4973-863E-3B07094DA02D}">
  <dimension ref="A1:H21"/>
  <sheetViews>
    <sheetView tabSelected="1" topLeftCell="A3" workbookViewId="0">
      <selection activeCell="G14" sqref="G14"/>
    </sheetView>
  </sheetViews>
  <sheetFormatPr defaultColWidth="8.83203125" defaultRowHeight="10.5"/>
  <cols>
    <col min="1" max="1" width="17.83203125" style="31" customWidth="1"/>
    <col min="2" max="2" width="69.83203125" style="31" customWidth="1"/>
    <col min="3" max="3" width="25.83203125" style="31" customWidth="1"/>
    <col min="4" max="16384" width="8.83203125" style="31"/>
  </cols>
  <sheetData>
    <row r="1" spans="1:8" s="26" customFormat="1" ht="30" customHeight="1">
      <c r="A1" s="82" t="s">
        <v>0</v>
      </c>
      <c r="B1" s="82"/>
      <c r="C1" s="82"/>
      <c r="D1" s="25"/>
      <c r="E1" s="25"/>
      <c r="F1" s="25"/>
      <c r="G1" s="25"/>
      <c r="H1" s="25"/>
    </row>
    <row r="2" spans="1:8" s="28" customFormat="1" ht="30" customHeight="1">
      <c r="A2" s="27" t="s">
        <v>1</v>
      </c>
      <c r="B2" s="83" t="s">
        <v>2</v>
      </c>
      <c r="C2" s="83"/>
    </row>
    <row r="3" spans="1:8" s="28" customFormat="1" ht="30" customHeight="1">
      <c r="A3" s="27" t="s">
        <v>3</v>
      </c>
      <c r="B3" s="83" t="s">
        <v>4</v>
      </c>
      <c r="C3" s="83"/>
    </row>
    <row r="4" spans="1:8" s="28" customFormat="1" ht="30" customHeight="1">
      <c r="A4" s="27" t="s">
        <v>5</v>
      </c>
      <c r="B4" s="84"/>
      <c r="C4" s="84"/>
    </row>
    <row r="5" spans="1:8" s="28" customFormat="1" ht="30" customHeight="1">
      <c r="A5" s="27"/>
      <c r="B5" s="83"/>
      <c r="C5" s="83"/>
    </row>
    <row r="6" spans="1:8" s="28" customFormat="1" ht="30" customHeight="1">
      <c r="A6" s="27" t="s">
        <v>6</v>
      </c>
      <c r="B6" s="84"/>
      <c r="C6" s="84"/>
    </row>
    <row r="7" spans="1:8" s="28" customFormat="1" ht="30" customHeight="1">
      <c r="A7" s="27" t="s">
        <v>7</v>
      </c>
      <c r="B7" s="83" t="s">
        <v>8</v>
      </c>
      <c r="C7" s="83"/>
    </row>
    <row r="8" spans="1:8" s="28" customFormat="1" ht="30" customHeight="1">
      <c r="A8" s="27" t="s">
        <v>9</v>
      </c>
      <c r="B8" s="87"/>
      <c r="C8" s="87"/>
    </row>
    <row r="9" spans="1:8" s="28" customFormat="1" ht="30" customHeight="1">
      <c r="A9" s="27"/>
      <c r="B9" s="83"/>
      <c r="C9" s="83"/>
    </row>
    <row r="10" spans="1:8" s="28" customFormat="1" ht="30" customHeight="1">
      <c r="A10" s="85" t="s">
        <v>10</v>
      </c>
      <c r="B10" s="85"/>
      <c r="C10" s="29">
        <f>Rekapitulace!G13</f>
        <v>0</v>
      </c>
    </row>
    <row r="11" spans="1:8" s="28" customFormat="1" ht="30" customHeight="1">
      <c r="A11" s="91" t="s">
        <v>11</v>
      </c>
      <c r="B11" s="91"/>
      <c r="C11" s="29">
        <f>C16</f>
        <v>209900</v>
      </c>
    </row>
    <row r="12" spans="1:8" s="28" customFormat="1" ht="30" customHeight="1">
      <c r="A12" s="92" t="s">
        <v>12</v>
      </c>
      <c r="B12" s="92"/>
      <c r="C12" s="30">
        <f>C10-C11</f>
        <v>-209900</v>
      </c>
    </row>
    <row r="13" spans="1:8" ht="30" customHeight="1">
      <c r="B13" s="32"/>
      <c r="C13" s="32"/>
    </row>
    <row r="14" spans="1:8" ht="30" customHeight="1">
      <c r="B14" s="32"/>
      <c r="C14" s="32"/>
    </row>
    <row r="15" spans="1:8" s="28" customFormat="1" ht="30" customHeight="1">
      <c r="A15" s="83" t="s">
        <v>13</v>
      </c>
      <c r="B15" s="83"/>
      <c r="C15" s="33"/>
    </row>
    <row r="16" spans="1:8" s="28" customFormat="1" ht="30" customHeight="1">
      <c r="A16" s="93" t="s">
        <v>14</v>
      </c>
      <c r="B16" s="93"/>
      <c r="C16" s="29">
        <f>C17*C18</f>
        <v>209900</v>
      </c>
    </row>
    <row r="17" spans="1:3" s="28" customFormat="1" ht="30" customHeight="1">
      <c r="A17" s="88" t="s">
        <v>15</v>
      </c>
      <c r="B17" s="88"/>
      <c r="C17" s="34">
        <v>4198</v>
      </c>
    </row>
    <row r="18" spans="1:3" s="28" customFormat="1" ht="24" customHeight="1">
      <c r="A18" s="89" t="s">
        <v>16</v>
      </c>
      <c r="B18" s="90"/>
      <c r="C18" s="94">
        <v>50</v>
      </c>
    </row>
    <row r="19" spans="1:3" s="28" customFormat="1" ht="34.5" customHeight="1">
      <c r="A19" s="96" t="str">
        <f>"(minimální jednotková cena za štěrkopísek musí být ve stejné výši, nebo přesahující částku "&amp;MIN_CENA_STERKOPISEK&amp;" Kč/m³)"</f>
        <v>(minimální jednotková cena za štěrkopísek musí být ve stejné výši, nebo přesahující částku 50 Kč/m³)</v>
      </c>
      <c r="B19" s="97"/>
      <c r="C19" s="95"/>
    </row>
    <row r="20" spans="1:3" ht="30" customHeight="1"/>
    <row r="21" spans="1:3" ht="50.1" customHeight="1">
      <c r="A21" s="86" t="s">
        <v>17</v>
      </c>
      <c r="B21" s="86"/>
      <c r="C21" s="86"/>
    </row>
  </sheetData>
  <sheetProtection algorithmName="SHA-512" hashValue="79242cOqOjoGe0IIMbRO0W7SAu4DeLtPXXzKIwloDum75FZaWiPHCR7DpDhwV2yw6gEJ3niZVurxwjoyiT2kRw==" saltValue="mnE/xTFEz34Tk3ohju1CSg==" spinCount="100000" sheet="1" objects="1" scenarios="1"/>
  <mergeCells count="19">
    <mergeCell ref="A21:C21"/>
    <mergeCell ref="B7:C7"/>
    <mergeCell ref="B5:C5"/>
    <mergeCell ref="B6:C6"/>
    <mergeCell ref="B9:C9"/>
    <mergeCell ref="B8:C8"/>
    <mergeCell ref="A17:B17"/>
    <mergeCell ref="A18:B18"/>
    <mergeCell ref="A11:B11"/>
    <mergeCell ref="A12:B12"/>
    <mergeCell ref="A15:B15"/>
    <mergeCell ref="A16:B16"/>
    <mergeCell ref="C18:C19"/>
    <mergeCell ref="A19:B19"/>
    <mergeCell ref="A1:C1"/>
    <mergeCell ref="B2:C2"/>
    <mergeCell ref="B3:C3"/>
    <mergeCell ref="B4:C4"/>
    <mergeCell ref="A10:B10"/>
  </mergeCells>
  <dataValidations count="2">
    <dataValidation type="decimal" operator="greaterThanOrEqual" allowBlank="1" showInputMessage="1" showErrorMessage="1" errorTitle="Chyba" error="Cena je menší než minimální jednotková cena uvedená vlevo." promptTitle="Info" prompt="Jednotková cena musí větší nebo rovna minimální jednotkové ceně uvedené vlevo." sqref="C18:C19" xr:uid="{3C792B8F-6E99-438A-AE23-A541E7FAD9DD}">
      <formula1>MIN_CENA_STERKOPISEK</formula1>
    </dataValidation>
    <dataValidation type="date" operator="greaterThan" allowBlank="1" showInputMessage="1" showErrorMessage="1" sqref="B8:C8" xr:uid="{9DDCADB1-3658-4AF5-B1F6-0286EE12B6D1}">
      <formula1>45292</formula1>
    </dataValidation>
  </dataValidations>
  <pageMargins left="0.70866141732283472" right="0.70866141732283472" top="0.78740157480314965" bottom="0.78740157480314965" header="0.31496062992125984" footer="0.31496062992125984"/>
  <pageSetup paperSize="256" orientation="portrait" blackAndWhite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"/>
  <sheetViews>
    <sheetView showGridLines="0" workbookViewId="0">
      <selection activeCell="E15" sqref="E15"/>
    </sheetView>
  </sheetViews>
  <sheetFormatPr defaultColWidth="10.5" defaultRowHeight="12" customHeight="1"/>
  <cols>
    <col min="1" max="1" width="3.83203125" style="81" customWidth="1"/>
    <col min="2" max="2" width="15.5" style="68" customWidth="1"/>
    <col min="3" max="3" width="60.83203125" style="68" customWidth="1"/>
    <col min="4" max="4" width="5.5" style="68" customWidth="1"/>
    <col min="5" max="5" width="11.33203125" style="16" customWidth="1"/>
    <col min="6" max="6" width="13.33203125" style="70" customWidth="1"/>
    <col min="7" max="7" width="17.83203125" style="70" customWidth="1"/>
    <col min="8" max="16384" width="10.5" style="74"/>
  </cols>
  <sheetData>
    <row r="1" spans="1:7" ht="27.75" customHeight="1">
      <c r="A1" s="82" t="s">
        <v>18</v>
      </c>
      <c r="B1" s="82"/>
      <c r="C1" s="82"/>
      <c r="D1" s="82"/>
      <c r="E1" s="82"/>
      <c r="F1" s="82"/>
      <c r="G1" s="82"/>
    </row>
    <row r="2" spans="1:7" s="28" customFormat="1" ht="30" customHeight="1">
      <c r="A2" s="27" t="s">
        <v>19</v>
      </c>
      <c r="B2" s="36"/>
      <c r="C2" s="36" t="str">
        <f>'Úvodní list'!B2</f>
        <v xml:space="preserve">Vltava, ř.km 17,6 - 17,7 VD Miřejovice - odstranění nánosů </v>
      </c>
    </row>
    <row r="3" spans="1:7" ht="13.5" customHeight="1">
      <c r="A3" s="2"/>
      <c r="B3" s="2"/>
      <c r="C3" s="2"/>
      <c r="D3" s="2"/>
      <c r="E3" s="2"/>
      <c r="F3" s="2"/>
      <c r="G3" s="2"/>
    </row>
    <row r="4" spans="1:7" ht="6.75" customHeight="1">
      <c r="A4" s="13"/>
      <c r="B4" s="14"/>
      <c r="C4" s="15"/>
      <c r="D4" s="14"/>
      <c r="F4" s="17"/>
      <c r="G4" s="17"/>
    </row>
    <row r="5" spans="1:7" s="20" customFormat="1" ht="12.75" customHeight="1">
      <c r="A5" s="20" t="s">
        <v>20</v>
      </c>
      <c r="C5" s="21" t="str">
        <f>'Úvodní list'!B3</f>
        <v>Povodí Vltavy, státní podnik</v>
      </c>
      <c r="E5" s="20" t="s">
        <v>21</v>
      </c>
      <c r="F5" s="20">
        <f>'Úvodní list'!B6</f>
        <v>0</v>
      </c>
    </row>
    <row r="6" spans="1:7" s="20" customFormat="1" ht="12.75" customHeight="1">
      <c r="A6" s="20" t="s">
        <v>22</v>
      </c>
      <c r="C6" s="21">
        <f>'Úvodní list'!B4</f>
        <v>0</v>
      </c>
      <c r="E6" s="20" t="s">
        <v>23</v>
      </c>
      <c r="F6" s="37">
        <f>'Úvodní list'!B8</f>
        <v>0</v>
      </c>
      <c r="G6" s="38"/>
    </row>
    <row r="7" spans="1:7" s="20" customFormat="1" ht="12.75" customHeight="1">
      <c r="A7" s="20" t="s">
        <v>7</v>
      </c>
      <c r="B7" s="22"/>
      <c r="C7" s="22" t="str">
        <f>'Úvodní list'!B7</f>
        <v>Ing. Pavel Filip</v>
      </c>
      <c r="D7" s="22"/>
      <c r="E7" s="23"/>
      <c r="F7" s="38"/>
      <c r="G7" s="38"/>
    </row>
    <row r="8" spans="1:7" ht="6.75" customHeight="1">
      <c r="A8" s="18"/>
      <c r="B8" s="18"/>
      <c r="C8" s="18"/>
      <c r="D8" s="18"/>
      <c r="E8" s="18"/>
      <c r="F8" s="18"/>
    </row>
    <row r="9" spans="1:7" ht="28.5" customHeight="1">
      <c r="A9" s="19" t="s">
        <v>24</v>
      </c>
      <c r="B9" s="19" t="s">
        <v>25</v>
      </c>
      <c r="C9" s="19" t="s">
        <v>26</v>
      </c>
      <c r="D9" s="19" t="s">
        <v>27</v>
      </c>
      <c r="E9" s="19" t="s">
        <v>28</v>
      </c>
      <c r="F9" s="19" t="s">
        <v>29</v>
      </c>
      <c r="G9" s="19" t="s">
        <v>30</v>
      </c>
    </row>
    <row r="10" spans="1:7" ht="12.75" hidden="1" customHeight="1">
      <c r="A10" s="19" t="s">
        <v>31</v>
      </c>
      <c r="B10" s="19" t="s">
        <v>32</v>
      </c>
      <c r="C10" s="19" t="s">
        <v>33</v>
      </c>
      <c r="D10" s="19" t="s">
        <v>34</v>
      </c>
      <c r="E10" s="19" t="s">
        <v>35</v>
      </c>
      <c r="F10" s="19" t="s">
        <v>36</v>
      </c>
      <c r="G10" s="19" t="s">
        <v>37</v>
      </c>
    </row>
    <row r="11" spans="1:7" ht="5.25" customHeight="1">
      <c r="A11" s="18"/>
      <c r="B11" s="18"/>
      <c r="C11" s="18"/>
      <c r="D11" s="18"/>
      <c r="E11" s="18"/>
      <c r="F11" s="18"/>
      <c r="G11" s="18"/>
    </row>
    <row r="12" spans="1:7" ht="30.75" customHeight="1">
      <c r="A12" s="75"/>
      <c r="B12" s="76"/>
      <c r="C12" s="76"/>
      <c r="D12" s="76"/>
      <c r="E12" s="77"/>
      <c r="F12" s="78"/>
      <c r="G12" s="78"/>
    </row>
    <row r="13" spans="1:7" s="79" customFormat="1" ht="28.5" customHeight="1">
      <c r="A13" s="75"/>
      <c r="B13" s="76" t="s">
        <v>38</v>
      </c>
      <c r="C13" s="76" t="s">
        <v>39</v>
      </c>
      <c r="D13" s="76"/>
      <c r="E13" s="77"/>
      <c r="F13" s="78"/>
      <c r="G13" s="78">
        <f>SUM(G14:G15)</f>
        <v>0</v>
      </c>
    </row>
    <row r="14" spans="1:7" ht="13.5" customHeight="1">
      <c r="A14" s="80">
        <v>1</v>
      </c>
      <c r="B14" s="45" t="s">
        <v>40</v>
      </c>
      <c r="C14" s="49" t="s">
        <v>41</v>
      </c>
      <c r="D14" s="45" t="s">
        <v>42</v>
      </c>
      <c r="E14" s="65">
        <v>1</v>
      </c>
      <c r="F14" s="66"/>
      <c r="G14" s="66">
        <f>'Hlavní objekt'!G12</f>
        <v>0</v>
      </c>
    </row>
    <row r="15" spans="1:7" ht="13.5" customHeight="1">
      <c r="A15" s="80">
        <v>2</v>
      </c>
      <c r="B15" s="45" t="s">
        <v>43</v>
      </c>
      <c r="C15" s="49" t="s">
        <v>44</v>
      </c>
      <c r="D15" s="45" t="s">
        <v>42</v>
      </c>
      <c r="E15" s="65">
        <v>1</v>
      </c>
      <c r="F15" s="66"/>
      <c r="G15" s="66">
        <f>'Vedlejší náklady'!G12</f>
        <v>0</v>
      </c>
    </row>
  </sheetData>
  <sheetProtection algorithmName="SHA-512" hashValue="5ibhNKgoPGCPwijUPPBCst5Wym5GRXutCBc/HxfHHB4p9U8CrywihwM4lmuaURXvhBI7+zmMasB/ea5mLyCI3g==" saltValue="L11pk+LV7S4t59htZGTtUg==" spinCount="100000" sheet="1" objects="1" scenarios="1"/>
  <mergeCells count="1">
    <mergeCell ref="A1:G1"/>
  </mergeCells>
  <pageMargins left="0.39370079040527345" right="0.39370079040527345" top="0.7874015808105469" bottom="0.7874015808105469" header="0" footer="0"/>
  <pageSetup paperSize="9" scale="95" fitToHeight="100" orientation="portrait" blackAndWhite="1" r:id="rId1"/>
  <headerFooter alignWithMargins="0">
    <oddFooter>&amp;C   Strana &amp;P 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6"/>
  <sheetViews>
    <sheetView showGridLines="0" workbookViewId="0">
      <pane ySplit="11" topLeftCell="A15" activePane="bottomLeft" state="frozenSplit"/>
      <selection activeCell="H20" sqref="H20"/>
      <selection pane="bottomLeft" activeCell="F15" sqref="F15"/>
    </sheetView>
  </sheetViews>
  <sheetFormatPr defaultColWidth="10.5" defaultRowHeight="12" customHeight="1"/>
  <cols>
    <col min="1" max="1" width="3.83203125" style="72" customWidth="1"/>
    <col min="2" max="2" width="15.5" style="55" customWidth="1"/>
    <col min="3" max="3" width="60.83203125" style="55" customWidth="1"/>
    <col min="4" max="4" width="5.5" style="55" customWidth="1"/>
    <col min="5" max="5" width="11.33203125" style="56" customWidth="1"/>
    <col min="6" max="6" width="13.33203125" style="57" customWidth="1"/>
    <col min="7" max="7" width="17.83203125" style="57" customWidth="1"/>
    <col min="8" max="16384" width="10.5" style="35"/>
  </cols>
  <sheetData>
    <row r="1" spans="1:7" ht="27.75" customHeight="1">
      <c r="A1" s="82" t="s">
        <v>45</v>
      </c>
      <c r="B1" s="82"/>
      <c r="C1" s="82"/>
      <c r="D1" s="82"/>
      <c r="E1" s="82"/>
      <c r="F1" s="82"/>
      <c r="G1" s="82"/>
    </row>
    <row r="2" spans="1:7" s="28" customFormat="1" ht="30" customHeight="1">
      <c r="A2" s="27" t="s">
        <v>19</v>
      </c>
      <c r="B2" s="36"/>
      <c r="C2" s="36" t="str">
        <f>'Úvodní list'!B2</f>
        <v xml:space="preserve">Vltava, ř.km 17,6 - 17,7 VD Miřejovice - odstranění nánosů </v>
      </c>
    </row>
    <row r="3" spans="1:7" ht="13.5" customHeight="1">
      <c r="A3" s="2"/>
      <c r="B3" s="2"/>
      <c r="C3" s="1"/>
      <c r="D3" s="1"/>
      <c r="E3" s="1"/>
      <c r="F3" s="1"/>
      <c r="G3" s="1"/>
    </row>
    <row r="4" spans="1:7" ht="6.75" customHeight="1">
      <c r="A4" s="10"/>
      <c r="B4" s="5"/>
      <c r="C4" s="11"/>
      <c r="D4" s="11"/>
      <c r="E4" s="6"/>
      <c r="F4" s="7"/>
      <c r="G4" s="7"/>
    </row>
    <row r="5" spans="1:7" s="20" customFormat="1" ht="12.75" customHeight="1">
      <c r="A5" s="20" t="s">
        <v>20</v>
      </c>
      <c r="C5" s="21" t="str">
        <f>'Úvodní list'!B3</f>
        <v>Povodí Vltavy, státní podnik</v>
      </c>
      <c r="E5" s="20" t="s">
        <v>21</v>
      </c>
      <c r="F5" s="20">
        <f>'Úvodní list'!B6</f>
        <v>0</v>
      </c>
    </row>
    <row r="6" spans="1:7" s="20" customFormat="1" ht="12.75" customHeight="1">
      <c r="A6" s="20" t="s">
        <v>22</v>
      </c>
      <c r="C6" s="21">
        <f>'Úvodní list'!B4</f>
        <v>0</v>
      </c>
      <c r="E6" s="20" t="s">
        <v>23</v>
      </c>
      <c r="F6" s="37">
        <f>'Úvodní list'!B8</f>
        <v>0</v>
      </c>
      <c r="G6" s="38"/>
    </row>
    <row r="7" spans="1:7" s="20" customFormat="1" ht="12.75" customHeight="1">
      <c r="A7" s="20" t="s">
        <v>7</v>
      </c>
      <c r="B7" s="22"/>
      <c r="C7" s="22" t="str">
        <f>'Úvodní list'!B7</f>
        <v>Ing. Pavel Filip</v>
      </c>
      <c r="D7" s="22"/>
      <c r="E7" s="23"/>
      <c r="F7" s="38"/>
      <c r="G7" s="38"/>
    </row>
    <row r="8" spans="1:7" ht="6" customHeight="1" thickBot="1">
      <c r="A8" s="8"/>
      <c r="B8" s="8"/>
      <c r="C8" s="8"/>
      <c r="D8" s="8"/>
      <c r="E8" s="8"/>
      <c r="F8" s="8"/>
      <c r="G8" s="8"/>
    </row>
    <row r="9" spans="1:7" ht="25.5" customHeight="1" thickBot="1">
      <c r="A9" s="12" t="s">
        <v>24</v>
      </c>
      <c r="B9" s="12" t="s">
        <v>25</v>
      </c>
      <c r="C9" s="12" t="s">
        <v>26</v>
      </c>
      <c r="D9" s="12" t="s">
        <v>27</v>
      </c>
      <c r="E9" s="12" t="s">
        <v>28</v>
      </c>
      <c r="F9" s="12" t="s">
        <v>29</v>
      </c>
      <c r="G9" s="12" t="s">
        <v>30</v>
      </c>
    </row>
    <row r="10" spans="1:7" ht="12.75" hidden="1" customHeight="1" thickBot="1">
      <c r="A10" s="12" t="s">
        <v>31</v>
      </c>
      <c r="B10" s="12" t="s">
        <v>33</v>
      </c>
      <c r="C10" s="12" t="s">
        <v>34</v>
      </c>
      <c r="D10" s="12" t="s">
        <v>35</v>
      </c>
      <c r="E10" s="12" t="s">
        <v>36</v>
      </c>
      <c r="F10" s="12" t="s">
        <v>37</v>
      </c>
      <c r="G10" s="12" t="s">
        <v>46</v>
      </c>
    </row>
    <row r="11" spans="1:7" ht="4.5" customHeight="1">
      <c r="A11" s="8"/>
      <c r="B11" s="8"/>
      <c r="C11" s="8"/>
      <c r="D11" s="8"/>
      <c r="E11" s="8"/>
      <c r="F11" s="8"/>
      <c r="G11" s="8"/>
    </row>
    <row r="12" spans="1:7" ht="30.75" customHeight="1">
      <c r="A12" s="59"/>
      <c r="B12" s="40" t="s">
        <v>47</v>
      </c>
      <c r="C12" s="40" t="s">
        <v>48</v>
      </c>
      <c r="D12" s="40"/>
      <c r="E12" s="41"/>
      <c r="F12" s="42"/>
      <c r="G12" s="42">
        <f>G13</f>
        <v>0</v>
      </c>
    </row>
    <row r="13" spans="1:7" ht="28.5" customHeight="1">
      <c r="A13" s="60"/>
      <c r="B13" s="61" t="s">
        <v>31</v>
      </c>
      <c r="C13" s="61" t="s">
        <v>49</v>
      </c>
      <c r="D13" s="61"/>
      <c r="E13" s="62"/>
      <c r="F13" s="63"/>
      <c r="G13" s="63">
        <f>SUM(G14)</f>
        <v>0</v>
      </c>
    </row>
    <row r="14" spans="1:7" s="26" customFormat="1" ht="22.5">
      <c r="A14" s="64">
        <v>1</v>
      </c>
      <c r="B14" s="45" t="s">
        <v>38</v>
      </c>
      <c r="C14" s="45" t="s">
        <v>50</v>
      </c>
      <c r="D14" s="45" t="s">
        <v>51</v>
      </c>
      <c r="E14" s="65">
        <v>4198</v>
      </c>
      <c r="F14" s="73">
        <v>0</v>
      </c>
      <c r="G14" s="66">
        <f>E14*F14</f>
        <v>0</v>
      </c>
    </row>
    <row r="15" spans="1:7" s="26" customFormat="1" ht="11.25">
      <c r="A15" s="67"/>
      <c r="B15" s="68"/>
      <c r="C15" s="69" t="s">
        <v>52</v>
      </c>
      <c r="D15" s="68"/>
      <c r="E15" s="16"/>
      <c r="F15" s="70"/>
      <c r="G15" s="70"/>
    </row>
    <row r="16" spans="1:7" ht="20.100000000000001" customHeight="1">
      <c r="A16" s="71"/>
      <c r="B16" s="51"/>
      <c r="C16" s="51"/>
      <c r="D16" s="51"/>
      <c r="E16" s="52"/>
      <c r="F16" s="53"/>
      <c r="G16" s="53"/>
    </row>
  </sheetData>
  <sheetProtection algorithmName="SHA-512" hashValue="JOKFR3Wdfq1ccVfyC3EJpDDB284jovaUy/2YivgdK+GYie5zjjLRP9nOH7KhxGyGo7X08RzMN0PYCaelIs5Yww==" saltValue="nePPsXN1xrd1RqnWSoh2TQ==" spinCount="100000" sheet="1" objects="1" scenarios="1"/>
  <mergeCells count="1">
    <mergeCell ref="A1:G1"/>
  </mergeCells>
  <pageMargins left="0.39370079040527345" right="0.39370079040527345" top="0.7874015808105469" bottom="0.7874015808105469" header="0" footer="0"/>
  <pageSetup paperSize="9" scale="95" fitToHeight="100" orientation="portrait" blackAndWhite="1" r:id="rId1"/>
  <headerFooter alignWithMargins="0">
    <oddFooter>&amp;C   Strana &amp;P 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7"/>
  <sheetViews>
    <sheetView showGridLines="0" workbookViewId="0">
      <selection activeCell="E17" sqref="E17"/>
    </sheetView>
  </sheetViews>
  <sheetFormatPr defaultColWidth="10.5" defaultRowHeight="12" customHeight="1"/>
  <cols>
    <col min="1" max="1" width="3.83203125" style="54" customWidth="1"/>
    <col min="2" max="2" width="15.5" style="55" customWidth="1"/>
    <col min="3" max="3" width="60.83203125" style="55" customWidth="1"/>
    <col min="4" max="4" width="5.5" style="55" customWidth="1"/>
    <col min="5" max="5" width="11.33203125" style="56" customWidth="1"/>
    <col min="6" max="6" width="13.33203125" style="57" customWidth="1"/>
    <col min="7" max="7" width="18.33203125" style="57" customWidth="1"/>
    <col min="8" max="16384" width="10.5" style="35"/>
  </cols>
  <sheetData>
    <row r="1" spans="1:7" ht="27.75" customHeight="1">
      <c r="A1" s="82" t="s">
        <v>53</v>
      </c>
      <c r="B1" s="82"/>
      <c r="C1" s="82"/>
      <c r="D1" s="82"/>
      <c r="E1" s="82"/>
      <c r="F1" s="82"/>
      <c r="G1" s="82"/>
    </row>
    <row r="2" spans="1:7" s="28" customFormat="1" ht="30" customHeight="1">
      <c r="A2" s="27" t="s">
        <v>19</v>
      </c>
      <c r="B2" s="36"/>
      <c r="C2" s="36" t="str">
        <f>'Úvodní list'!B2</f>
        <v xml:space="preserve">Vltava, ř.km 17,6 - 17,7 VD Miřejovice - odstranění nánosů </v>
      </c>
    </row>
    <row r="3" spans="1:7" ht="13.5" customHeight="1">
      <c r="A3" s="2"/>
      <c r="B3" s="1"/>
      <c r="C3" s="2"/>
      <c r="D3" s="1"/>
      <c r="E3" s="1"/>
      <c r="F3" s="1"/>
      <c r="G3" s="1"/>
    </row>
    <row r="4" spans="1:7" ht="6.75" customHeight="1">
      <c r="A4" s="3"/>
      <c r="B4" s="4"/>
      <c r="C4" s="5"/>
      <c r="D4" s="4"/>
      <c r="E4" s="6"/>
      <c r="F4" s="7"/>
      <c r="G4" s="7"/>
    </row>
    <row r="5" spans="1:7" s="20" customFormat="1" ht="12.75" customHeight="1">
      <c r="A5" s="20" t="s">
        <v>20</v>
      </c>
      <c r="C5" s="21" t="str">
        <f>'Úvodní list'!B3</f>
        <v>Povodí Vltavy, státní podnik</v>
      </c>
      <c r="E5" s="20" t="s">
        <v>21</v>
      </c>
      <c r="F5" s="20">
        <f>'Úvodní list'!B6</f>
        <v>0</v>
      </c>
    </row>
    <row r="6" spans="1:7" s="20" customFormat="1" ht="12.75" customHeight="1">
      <c r="A6" s="20" t="s">
        <v>22</v>
      </c>
      <c r="C6" s="21">
        <f>'Úvodní list'!B4</f>
        <v>0</v>
      </c>
      <c r="E6" s="20" t="s">
        <v>23</v>
      </c>
      <c r="F6" s="37">
        <f>'Úvodní list'!B8</f>
        <v>0</v>
      </c>
      <c r="G6" s="38"/>
    </row>
    <row r="7" spans="1:7" s="20" customFormat="1" ht="12.75" customHeight="1">
      <c r="A7" s="20" t="s">
        <v>7</v>
      </c>
      <c r="B7" s="22"/>
      <c r="C7" s="22" t="str">
        <f>'Úvodní list'!B7</f>
        <v>Ing. Pavel Filip</v>
      </c>
      <c r="D7" s="22"/>
      <c r="E7" s="23"/>
      <c r="F7" s="38"/>
      <c r="G7" s="38"/>
    </row>
    <row r="8" spans="1:7" ht="6.75" customHeight="1">
      <c r="A8" s="8"/>
      <c r="B8" s="8"/>
      <c r="C8" s="8"/>
      <c r="D8" s="8"/>
      <c r="E8" s="8"/>
      <c r="F8" s="8"/>
      <c r="G8" s="8"/>
    </row>
    <row r="9" spans="1:7" ht="28.5" customHeight="1">
      <c r="A9" s="9" t="s">
        <v>24</v>
      </c>
      <c r="B9" s="9" t="s">
        <v>25</v>
      </c>
      <c r="C9" s="9" t="s">
        <v>26</v>
      </c>
      <c r="D9" s="9" t="s">
        <v>27</v>
      </c>
      <c r="E9" s="9" t="s">
        <v>28</v>
      </c>
      <c r="F9" s="9" t="s">
        <v>29</v>
      </c>
      <c r="G9" s="9" t="s">
        <v>30</v>
      </c>
    </row>
    <row r="10" spans="1:7" ht="12.75" hidden="1" customHeight="1">
      <c r="A10" s="9" t="s">
        <v>31</v>
      </c>
      <c r="B10" s="9" t="s">
        <v>32</v>
      </c>
      <c r="C10" s="9" t="s">
        <v>33</v>
      </c>
      <c r="D10" s="9" t="s">
        <v>34</v>
      </c>
      <c r="E10" s="9" t="s">
        <v>35</v>
      </c>
      <c r="F10" s="9" t="s">
        <v>36</v>
      </c>
      <c r="G10" s="9" t="s">
        <v>37</v>
      </c>
    </row>
    <row r="11" spans="1:7" ht="5.25" customHeight="1">
      <c r="A11" s="8"/>
      <c r="B11" s="8"/>
      <c r="C11" s="8"/>
      <c r="D11" s="8"/>
      <c r="E11" s="8"/>
      <c r="F11" s="8"/>
      <c r="G11" s="8"/>
    </row>
    <row r="12" spans="1:7" ht="30.75" customHeight="1">
      <c r="A12" s="39"/>
      <c r="B12" s="40" t="s">
        <v>54</v>
      </c>
      <c r="C12" s="40" t="s">
        <v>44</v>
      </c>
      <c r="D12" s="40"/>
      <c r="E12" s="41"/>
      <c r="F12" s="42"/>
      <c r="G12" s="42">
        <f>SUM(G13:G16)</f>
        <v>0</v>
      </c>
    </row>
    <row r="13" spans="1:7" ht="78.75">
      <c r="A13" s="43">
        <v>1</v>
      </c>
      <c r="B13" s="44" t="s">
        <v>40</v>
      </c>
      <c r="C13" s="45" t="s">
        <v>55</v>
      </c>
      <c r="D13" s="44" t="s">
        <v>42</v>
      </c>
      <c r="E13" s="46">
        <v>1</v>
      </c>
      <c r="F13" s="58">
        <v>0</v>
      </c>
      <c r="G13" s="47">
        <f t="shared" ref="G13:G16" si="0">E13*F13</f>
        <v>0</v>
      </c>
    </row>
    <row r="14" spans="1:7" ht="45">
      <c r="A14" s="43">
        <v>2</v>
      </c>
      <c r="B14" s="48" t="s">
        <v>56</v>
      </c>
      <c r="C14" s="45" t="s">
        <v>57</v>
      </c>
      <c r="D14" s="44" t="s">
        <v>42</v>
      </c>
      <c r="E14" s="46">
        <v>1</v>
      </c>
      <c r="F14" s="58">
        <v>0</v>
      </c>
      <c r="G14" s="47">
        <f t="shared" si="0"/>
        <v>0</v>
      </c>
    </row>
    <row r="15" spans="1:7" ht="22.5">
      <c r="A15" s="43">
        <v>3</v>
      </c>
      <c r="B15" s="48" t="s">
        <v>58</v>
      </c>
      <c r="C15" s="45" t="s">
        <v>59</v>
      </c>
      <c r="D15" s="44" t="s">
        <v>42</v>
      </c>
      <c r="E15" s="46">
        <v>1</v>
      </c>
      <c r="F15" s="58">
        <v>0</v>
      </c>
      <c r="G15" s="47">
        <f t="shared" si="0"/>
        <v>0</v>
      </c>
    </row>
    <row r="16" spans="1:7" ht="11.25">
      <c r="A16" s="43">
        <v>4</v>
      </c>
      <c r="B16" s="48" t="s">
        <v>60</v>
      </c>
      <c r="C16" s="49" t="s">
        <v>61</v>
      </c>
      <c r="D16" s="44" t="s">
        <v>42</v>
      </c>
      <c r="E16" s="46">
        <v>1</v>
      </c>
      <c r="F16" s="58">
        <v>0</v>
      </c>
      <c r="G16" s="47">
        <f t="shared" si="0"/>
        <v>0</v>
      </c>
    </row>
    <row r="17" spans="1:7" ht="20.100000000000001" customHeight="1">
      <c r="A17" s="50"/>
      <c r="B17" s="51"/>
      <c r="C17" s="51"/>
      <c r="D17" s="51"/>
      <c r="E17" s="52"/>
      <c r="F17" s="53"/>
      <c r="G17" s="53"/>
    </row>
  </sheetData>
  <sheetProtection algorithmName="SHA-512" hashValue="tzl8+9WjmQpdJ0ykbn70K7LHPIxdT6JYy7t0s0zVUPNSMtTBo7+xtCEGB0yZ5RCbSHcRAwgNICYndOf/ynttOw==" saltValue="bEQAkOBKU97FYw0d3WjLNA==" spinCount="100000" sheet="1" objects="1" scenarios="1"/>
  <mergeCells count="1">
    <mergeCell ref="A1:G1"/>
  </mergeCells>
  <pageMargins left="0.39370079040527345" right="0.39370079040527345" top="0.7874015808105469" bottom="0.7874015808105469" header="0" footer="0"/>
  <pageSetup paperSize="9" scale="95" fitToHeight="100" orientation="portrait" blackAndWhite="1" r:id="rId1"/>
  <headerFooter alignWithMargins="0">
    <oddFooter>&amp;C   Strana &amp;P 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7B6A1-1236-4ABB-BF5E-C696EDFF152B}">
  <dimension ref="A1:B1"/>
  <sheetViews>
    <sheetView workbookViewId="0">
      <selection activeCell="I49" sqref="I49"/>
    </sheetView>
  </sheetViews>
  <sheetFormatPr defaultRowHeight="10.5"/>
  <cols>
    <col min="1" max="1" width="18.5" style="24" bestFit="1" customWidth="1"/>
    <col min="2" max="16384" width="9.33203125" style="24"/>
  </cols>
  <sheetData>
    <row r="1" spans="1:2">
      <c r="A1" s="24" t="s">
        <v>62</v>
      </c>
      <c r="B1" s="24">
        <v>50</v>
      </c>
    </row>
  </sheetData>
  <sheetProtection algorithmName="SHA-512" hashValue="6u5nC8MQlSRHG8s6nfpIzUaz2r3x9aSQQM+efb+n0Q3ozOr9oGrdDZIgu6tEoK67+tdEcbIIO4eeMVbpBSXutQ==" saltValue="itAJI4mMjvYolttrc/FB3A==" spinCount="100000" sheet="1" objects="1" scenarios="1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9ed0e5a-0378-45b4-a990-92aa170f3820">
      <Terms xmlns="http://schemas.microsoft.com/office/infopath/2007/PartnerControls"/>
    </lcf76f155ced4ddcb4097134ff3c332f>
    <TaxCatchAll xmlns="4df82892-9f05-4115-b8bf-20a77a76b5d2" xsi:nil="true"/>
    <SharedWithUsers xmlns="4df82892-9f05-4115-b8bf-20a77a76b5d2">
      <UserInfo>
        <DisplayName/>
        <AccountId xsi:nil="true"/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5ECA69B4CC39459CF879808734A6B5" ma:contentTypeVersion="18" ma:contentTypeDescription="Create a new document." ma:contentTypeScope="" ma:versionID="dce1ed23ea0559f424e2a9383a1b34bc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9de83f86bf72aef4cb4ba71263dbd44f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DD9EFE2-5999-470A-94C5-89236C9AAB2A}">
  <ds:schemaRefs>
    <ds:schemaRef ds:uri="http://schemas.microsoft.com/office/2006/metadata/properties"/>
    <ds:schemaRef ds:uri="http://schemas.microsoft.com/office/infopath/2007/PartnerControls"/>
    <ds:schemaRef ds:uri="29ed0e5a-0378-45b4-a990-92aa170f3820"/>
    <ds:schemaRef ds:uri="4df82892-9f05-4115-b8bf-20a77a76b5d2"/>
  </ds:schemaRefs>
</ds:datastoreItem>
</file>

<file path=customXml/itemProps2.xml><?xml version="1.0" encoding="utf-8"?>
<ds:datastoreItem xmlns:ds="http://schemas.openxmlformats.org/officeDocument/2006/customXml" ds:itemID="{69E90B45-6363-4098-850C-CCE466EE42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ed0e5a-0378-45b4-a990-92aa170f3820"/>
    <ds:schemaRef ds:uri="4df82892-9f05-4115-b8bf-20a77a76b5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881B65-5246-4796-B5CB-EA89CE158E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Úvodní list</vt:lpstr>
      <vt:lpstr>Rekapitulace</vt:lpstr>
      <vt:lpstr>Hlavní objekt</vt:lpstr>
      <vt:lpstr>Vedlejší náklady</vt:lpstr>
      <vt:lpstr>Nastavení</vt:lpstr>
      <vt:lpstr>MIN_CENA_STERKOPISEK</vt:lpstr>
      <vt:lpstr>'Hlavní objekt'!Názvy_tisku</vt:lpstr>
      <vt:lpstr>Rekapitulace!Názvy_tisku</vt:lpstr>
      <vt:lpstr>'Vedlejší náklady'!Názvy_tisku</vt:lpstr>
    </vt:vector>
  </TitlesOfParts>
  <Manager/>
  <Company>HP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Filip Pavel</dc:creator>
  <cp:keywords/>
  <dc:description/>
  <cp:lastModifiedBy>Zbuzková Lydie</cp:lastModifiedBy>
  <cp:revision/>
  <dcterms:created xsi:type="dcterms:W3CDTF">2021-05-28T07:01:18Z</dcterms:created>
  <dcterms:modified xsi:type="dcterms:W3CDTF">2024-11-27T09:53:40Z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  <property fmtid="{D5CDD505-2E9C-101B-9397-08002B2CF9AE}" pid="3" name="_dlc_DocIdItemGuid">
    <vt:lpwstr>8def201c-859a-4f10-88ed-9873c8ed319b</vt:lpwstr>
  </property>
  <property fmtid="{D5CDD505-2E9C-101B-9397-08002B2CF9AE}" pid="4" name="MediaServiceImageTags">
    <vt:lpwstr/>
  </property>
  <property fmtid="{D5CDD505-2E9C-101B-9397-08002B2CF9AE}" pid="5" name="Order">
    <vt:r8>18583500</vt:r8>
  </property>
  <property fmtid="{D5CDD505-2E9C-101B-9397-08002B2CF9AE}" pid="6" name="Jáchym-Záměr">
    <vt:lpwstr>, </vt:lpwstr>
  </property>
  <property fmtid="{D5CDD505-2E9C-101B-9397-08002B2CF9AE}" pid="7" name="xd_Signature">
    <vt:bool>false</vt:bool>
  </property>
  <property fmtid="{D5CDD505-2E9C-101B-9397-08002B2CF9AE}" pid="8" name="xd_ProgID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