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PovodVltavydicsystmy/Sdilene dokumenty/Zhotovitel/01_Priprava/04_VVC_RS_Predloha_smlouvy_o_dilo/(c)_Dopis_nabidky+Priloha_k_nabidce/"/>
    </mc:Choice>
  </mc:AlternateContent>
  <xr:revisionPtr revIDLastSave="1038" documentId="13_ncr:1_{72D84F54-B240-403B-A0C8-E4B417493203}" xr6:coauthVersionLast="47" xr6:coauthVersionMax="47" xr10:uidLastSave="{2648A721-7FB8-4533-AB7C-91B4FF6D9DE4}"/>
  <workbookProtection lockStructure="1"/>
  <bookViews>
    <workbookView xWindow="-120" yWindow="-120" windowWidth="29040" windowHeight="15720" xr2:uid="{75DD671E-62C2-428E-A685-EE25CA56E50A}"/>
  </bookViews>
  <sheets>
    <sheet name="Titulní strana" sheetId="11" r:id="rId1"/>
    <sheet name="Identifikace zhotovitele (1)" sheetId="2" r:id="rId2"/>
    <sheet name="Identifikace zhotovitele (&gt;1)" sheetId="14" r:id="rId3"/>
    <sheet name="Nabídková cena" sheetId="55" r:id="rId4"/>
    <sheet name="Formuláře a další přílohy" sheetId="22" r:id="rId5"/>
    <sheet name="Formulář Seznam podzhotovitelů" sheetId="54" r:id="rId6"/>
    <sheet name="Formulář Přehled patentů..." sheetId="43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55" l="1"/>
  <c r="B9" i="55"/>
  <c r="F46" i="55"/>
  <c r="F47" i="55"/>
  <c r="F48" i="55"/>
  <c r="F49" i="55"/>
  <c r="F50" i="55"/>
  <c r="F51" i="55"/>
  <c r="F52" i="55"/>
  <c r="F53" i="55"/>
  <c r="F54" i="55"/>
  <c r="F55" i="55"/>
  <c r="F56" i="55"/>
  <c r="F57" i="55"/>
  <c r="F45" i="55"/>
  <c r="E70" i="55"/>
  <c r="D57" i="55" l="1"/>
  <c r="E57" i="55" s="1"/>
  <c r="B33" i="55"/>
  <c r="B34" i="55" s="1"/>
  <c r="E46" i="55"/>
  <c r="E47" i="55"/>
  <c r="E48" i="55"/>
  <c r="E49" i="55"/>
  <c r="E50" i="55"/>
  <c r="E51" i="55"/>
  <c r="E52" i="55"/>
  <c r="E53" i="55"/>
  <c r="E54" i="55"/>
  <c r="E55" i="55"/>
  <c r="E56" i="55"/>
  <c r="E45" i="55"/>
  <c r="A7" i="55" l="1"/>
  <c r="E58" i="55"/>
  <c r="F58" i="55" s="1"/>
  <c r="B87" i="55" l="1"/>
</calcChain>
</file>

<file path=xl/sharedStrings.xml><?xml version="1.0" encoding="utf-8"?>
<sst xmlns="http://schemas.openxmlformats.org/spreadsheetml/2006/main" count="206" uniqueCount="158">
  <si>
    <t>DOPIS NABÍDKY</t>
  </si>
  <si>
    <t>stavební práce</t>
  </si>
  <si>
    <t>ÚČEL A FORMA DOPISU NABÍDKY</t>
  </si>
  <si>
    <t>Dodavatel může předložit Dopis nabídky bez podpisu. Jeho autenticita a neporušitelnost bude zajištěna použitím elektronického nástroje.</t>
  </si>
  <si>
    <t>OBECNÉ POKYNY K VYPLNĚNÍ</t>
  </si>
  <si>
    <t>Dodavatel nesmí upravovat jiné než modře podbarvené buňky, pokud není výslovně stanoveno jinak.</t>
  </si>
  <si>
    <t>IDENTIFIKACE ZHOTOVITELE (JEDEN DODAVATEL PODÁVAJÍCÍ NABÍDKU)</t>
  </si>
  <si>
    <t>IČO</t>
  </si>
  <si>
    <t>KONTAKT PRO ÚČELY ŘÍZENÍ</t>
  </si>
  <si>
    <t>DALŠÍ POKYNY K VYPLNĚNÍ</t>
  </si>
  <si>
    <t>IDENTIFIKACE ZHOTOVITELE (VÍCE DODAVATELŮ PODÁVAJÍCÍCH SPOLEČNOU NABÍDKU)</t>
  </si>
  <si>
    <t xml:space="preserve"> </t>
  </si>
  <si>
    <t>Kč bez DPH</t>
  </si>
  <si>
    <t>DEFINICE</t>
  </si>
  <si>
    <t>[doplňte specifikaci podzhotovitelského plnění]</t>
  </si>
  <si>
    <t>PODMÍNKY PRO PŘEDLOŽENÍ FORMULÁŘE</t>
  </si>
  <si>
    <t>Pokud se jedná o společnou nabídku více dodavatelů, dodavatelé tento list nevyplňují.</t>
  </si>
  <si>
    <t>Pokud se jedná o nabídku jednoho dodavatele, dodavatel tento list nevyplňuje.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</si>
  <si>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</si>
  <si>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DOPLŇUJÍCÍ ÚDAJE K NABÍDKOVÉ CENĚ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</si>
  <si>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</si>
  <si>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</si>
  <si>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</si>
  <si>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t>Veškeré další dokumenty Smlouvy (např. Smlouva o dílo, Přílohy k nabídce atd.) se stanou součástí Smlouvy ve znění podle zadávací dokumentace doplněném v souladu s nabídkou vybraného dodavatele.</t>
  </si>
  <si>
    <t>FORMULÁŘE</t>
  </si>
  <si>
    <t>FORMULÁŘE, KTERÉ JSOU SOUČÁSTÍ DOPISU NABÍDKY</t>
  </si>
  <si>
    <t>Seznam podzhotovitelů</t>
  </si>
  <si>
    <t>Přehled patentů, užitných vzorů a průmyslových vzorů</t>
  </si>
  <si>
    <t>FORMULÁŘE, KTERÉ JSOU PŘILOŽENY K DOPISU NABÍDKY SAMOSTATNĚ</t>
  </si>
  <si>
    <t>Dodavatel musí předložit Formuláře, které jsou součástí Dopisu nabídky na dotčených listech.</t>
  </si>
  <si>
    <t>Dodavatel musí předložit Formuláře, které jsou přiloženy k Dopisu nabídky samostatně, ve stejném formátu, v jakém jsou součástí zadávací dokumentace.</t>
  </si>
  <si>
    <t>FORMULÁŘ - SEZNAM PODZHOTOVITELŮ</t>
  </si>
  <si>
    <t>FORMULÁŘ - PŘEHLED PATENTŮ, UŽITNÝCH VZORŮ A PRŮMYSLOVÝCH VZORŮ</t>
  </si>
  <si>
    <t>IDENTIFIKACE PATENTŮ, UŽITNÝCH VZORŮ A PRŮMYSLOVÝCH VZORŮ</t>
  </si>
  <si>
    <t>Dodavatel musí předložit Formulář Přehled patentů, užitných vzorů a průmyslových vzorů v souladu s Pod-článkem 17.5 Smluvních podmínek.</t>
  </si>
  <si>
    <t>Pokud dodavatel neuvede žádný patent, užitný vzor nebo průmyslový vzor, aniž by to bylo v rozporu s Pod-článkem 17.5 Smluvních podmínek, ponechá tento list prázdný.</t>
  </si>
  <si>
    <t>Pokud je počet patentů, užitných vzorů a průmyslových vzorů vyšší než 1, dodavatel může kopírovat dotčenou část tabulky podle potřeby.</t>
  </si>
  <si>
    <t>IDENTIFIKACE ZAKÁZKY A ŘÍZENÍ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</si>
  <si>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</si>
  <si>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</si>
  <si>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Na všech listech mají níže uvedené pojmy následující význam:</t>
  </si>
  <si>
    <t>Společník 1 (vedoucí společník)</t>
  </si>
  <si>
    <t>Společník 2</t>
  </si>
  <si>
    <t>Společník 3</t>
  </si>
  <si>
    <t>nadlimitní</t>
  </si>
  <si>
    <r>
      <t xml:space="preserve">Z důvodu usnadnění hodnocení nabídek a posouzení podmínek účasti zadavatel doporučuje, aby dodavatel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</si>
  <si>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</si>
  <si>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t>Název zakázky</t>
  </si>
  <si>
    <t>Druh zakázky</t>
  </si>
  <si>
    <t>Režim zakázky</t>
  </si>
  <si>
    <t>Druh řízení</t>
  </si>
  <si>
    <t>Název</t>
  </si>
  <si>
    <t>Sídlo</t>
  </si>
  <si>
    <t>Dodavatel je malý či střední podnik</t>
  </si>
  <si>
    <t>Jméno a příjmení kontaktní osoby</t>
  </si>
  <si>
    <t>Telefon</t>
  </si>
  <si>
    <t>E-mail</t>
  </si>
  <si>
    <t>DALŠÍ PŘÍLOHY</t>
  </si>
  <si>
    <t>Návrh zhotovitele v souladu s Požadavky objednatele</t>
  </si>
  <si>
    <t>Povinné formáty Formulářů a dalších příloh jsou stanoveny na listu "Formuláře a další přílohy".</t>
  </si>
  <si>
    <t>Rozsah podzhotovitelského plnění</t>
  </si>
  <si>
    <t>Stručný popis</t>
  </si>
  <si>
    <t>jednací řízení s uveřejněním</t>
  </si>
  <si>
    <t>VVC, Modernizace řídících systémů VD a PK</t>
  </si>
  <si>
    <r>
      <t xml:space="preserve">Dodavatel musí podat nabídku a prokázat splnění zadávacích podmínek </t>
    </r>
    <r>
      <rPr>
        <b/>
        <i/>
        <sz val="10"/>
        <color theme="1"/>
        <rFont val="Arial"/>
        <family val="2"/>
        <charset val="238"/>
      </rPr>
      <t>předložením Dopisu nabídky zpracovaného v souladu s touto předlohou včetně stanovených Formulářů a dalších příloh</t>
    </r>
    <r>
      <rPr>
        <i/>
        <sz val="10"/>
        <color theme="1"/>
        <rFont val="Arial"/>
        <family val="2"/>
        <charset val="238"/>
      </rPr>
      <t>.</t>
    </r>
  </si>
  <si>
    <t>Dodavatel musí předložit Návrh zhotovitele ve formátu PDF.</t>
  </si>
  <si>
    <t>Dodavatel nemusí v nabídce předkládat žádost o účast, před uzavřením Smlouvy bude k Dopisu nabídky přiložena již předložená žádost o účast ve znění údajů případně doplněných v průběhu řízení.</t>
  </si>
  <si>
    <t>PODMÍNKY PRO PŘEDLOŽENÍ FORMULÁŘŮ A DALŠÍCH PŘÍLOH</t>
  </si>
  <si>
    <t>Podzhotovitel, který bude uveden v Dopisu nabídky nebo žádosti o účast, nebude v souladu se Smluvními podmínkami podléhat souhlasu Správce stavby.</t>
  </si>
  <si>
    <t>Pokud je počet Podzhotovitelů vyšší než 1, dodavatel může kopírovat dotčenou část tabulky podle potřeby.</t>
  </si>
  <si>
    <t>Dodavatel může předložit seznam Podzhotovitelů s uvedením stanovených údajů.</t>
  </si>
  <si>
    <t>Dodavatel nemusí uvádět Podzhotovitele, které uvedl již v žádosti účast.</t>
  </si>
  <si>
    <t>IDENTIFIKACE PODZHOTOVITELŮ</t>
  </si>
  <si>
    <t>NABÍDKOVÁ CENA</t>
  </si>
  <si>
    <r>
      <rPr>
        <b/>
        <i/>
        <sz val="10"/>
        <color theme="1"/>
        <rFont val="Arial"/>
        <family val="2"/>
        <charset val="238"/>
      </rPr>
      <t>Nabídková cena</t>
    </r>
    <r>
      <rPr>
        <i/>
        <sz val="10"/>
        <color theme="1"/>
        <rFont val="Arial"/>
        <family val="2"/>
        <charset val="238"/>
      </rPr>
      <t xml:space="preserve"> se vypočte </t>
    </r>
    <r>
      <rPr>
        <b/>
        <i/>
        <sz val="10"/>
        <color theme="1"/>
        <rFont val="Arial"/>
        <family val="2"/>
        <charset val="238"/>
      </rPr>
      <t>automaticky</t>
    </r>
    <r>
      <rPr>
        <i/>
        <sz val="10"/>
        <color theme="1"/>
        <rFont val="Arial"/>
        <family val="2"/>
        <charset val="238"/>
      </rPr>
      <t xml:space="preserve"> jako </t>
    </r>
    <r>
      <rPr>
        <b/>
        <i/>
        <sz val="10"/>
        <color theme="1"/>
        <rFont val="Arial"/>
        <family val="2"/>
        <charset val="238"/>
      </rPr>
      <t>součet:</t>
    </r>
  </si>
  <si>
    <t>Sekce jsou vymezeny v Příloze k nabídce a Požadavcích objednatele.</t>
  </si>
  <si>
    <r>
      <t xml:space="preserve">Všechny částky jsou uvedeny </t>
    </r>
    <r>
      <rPr>
        <b/>
        <i/>
        <sz val="10"/>
        <color theme="1"/>
        <rFont val="Arial"/>
        <family val="2"/>
        <charset val="238"/>
      </rPr>
      <t>v celých Kč bez DPH</t>
    </r>
    <r>
      <rPr>
        <i/>
        <sz val="10"/>
        <color theme="1"/>
        <rFont val="Arial"/>
        <family val="2"/>
        <charset val="238"/>
      </rPr>
      <t>.</t>
    </r>
  </si>
  <si>
    <t>PODMÍNĚNÉ OBNOSY</t>
  </si>
  <si>
    <r>
      <t xml:space="preserve">Následující částky jsou stanoveny jako </t>
    </r>
    <r>
      <rPr>
        <b/>
        <i/>
        <sz val="10"/>
        <rFont val="Arial"/>
        <family val="2"/>
        <charset val="238"/>
      </rPr>
      <t>Podmíněné obnosy</t>
    </r>
    <r>
      <rPr>
        <i/>
        <sz val="10"/>
        <rFont val="Arial"/>
        <family val="2"/>
        <charset val="238"/>
      </rPr>
      <t xml:space="preserve"> ve smyslu Části VI [Podmíněné obnosy] Požadavků objednatele.</t>
    </r>
  </si>
  <si>
    <r>
      <t xml:space="preserve">Podmíněné obnosy </t>
    </r>
    <r>
      <rPr>
        <b/>
        <i/>
        <sz val="10"/>
        <rFont val="Arial"/>
        <family val="2"/>
        <charset val="238"/>
      </rPr>
      <t>nijak nevstupují do nabídkové ceny</t>
    </r>
    <r>
      <rPr>
        <i/>
        <sz val="10"/>
        <rFont val="Arial"/>
        <family val="2"/>
        <charset val="238"/>
      </rPr>
      <t xml:space="preserve"> (nejsou její součástí).</t>
    </r>
  </si>
  <si>
    <r>
      <t xml:space="preserve">Rozhodná je </t>
    </r>
    <r>
      <rPr>
        <b/>
        <i/>
        <sz val="10"/>
        <rFont val="Arial"/>
        <family val="2"/>
        <charset val="238"/>
      </rPr>
      <t>celková výše Podmíněných obnosů</t>
    </r>
    <r>
      <rPr>
        <i/>
        <sz val="10"/>
        <rFont val="Arial"/>
        <family val="2"/>
        <charset val="238"/>
      </rPr>
      <t xml:space="preserve">. Její rozdělení mezi stanovené soubory prací je pouze </t>
    </r>
    <r>
      <rPr>
        <b/>
        <i/>
        <sz val="10"/>
        <rFont val="Arial"/>
        <family val="2"/>
        <charset val="238"/>
      </rPr>
      <t>předpokládané a nezávazné</t>
    </r>
    <r>
      <rPr>
        <i/>
        <sz val="10"/>
        <rFont val="Arial"/>
        <family val="2"/>
        <charset val="238"/>
      </rPr>
      <t>.</t>
    </r>
  </si>
  <si>
    <t>Podmíněné obnosy</t>
  </si>
  <si>
    <t>výše</t>
  </si>
  <si>
    <t>pro práce vyvolané odlišnými poměry Staveniště</t>
  </si>
  <si>
    <t>pro práce spojené s přeložkami inženýrských sítí</t>
  </si>
  <si>
    <t>pro ostatní nepředvídatelné nebo dodatečné nezbytné potřeby</t>
  </si>
  <si>
    <t>celková výše</t>
  </si>
  <si>
    <t>Nejvyšší možná nabídková cena</t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</si>
  <si>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paušální částku za vyprojektování, provedení a dokončení každé Sekce</t>
    </r>
    <r>
      <rPr>
        <i/>
        <sz val="10"/>
        <color theme="1"/>
        <rFont val="Arial"/>
        <family val="2"/>
        <charset val="238"/>
      </rPr>
      <t xml:space="preserve"> (v případě Sekcí VLT04 a VLT05 pouze za jejich D-B části).</t>
    </r>
  </si>
  <si>
    <r>
      <t xml:space="preserve">Smluvní cena v rozsahu odpovídajícím každé paušální částce bude </t>
    </r>
    <r>
      <rPr>
        <b/>
        <i/>
        <sz val="10"/>
        <color theme="1"/>
        <rFont val="Arial"/>
        <family val="2"/>
        <charset val="238"/>
      </rPr>
      <t>placena podle oceněného Harmonogramu plateb.</t>
    </r>
  </si>
  <si>
    <t>ČÁSTI NABÍDKOVÉ CENY</t>
  </si>
  <si>
    <t>Sekce</t>
  </si>
  <si>
    <t>paušální částka
(D-B)</t>
  </si>
  <si>
    <t>předp. výše smluvní ceny
(D-B-B)</t>
  </si>
  <si>
    <t>verze předlohy ke dni zahájení řízení</t>
  </si>
  <si>
    <r>
      <t xml:space="preserve">Dále musíte uvést </t>
    </r>
    <r>
      <rPr>
        <b/>
        <i/>
        <sz val="10"/>
        <color theme="1"/>
        <rFont val="Arial"/>
        <family val="2"/>
        <charset val="238"/>
      </rPr>
      <t>předpokládanou výši části Smluvní ceny</t>
    </r>
    <r>
      <rPr>
        <i/>
        <sz val="10"/>
        <color theme="1"/>
        <rFont val="Arial"/>
        <family val="2"/>
        <charset val="238"/>
      </rPr>
      <t xml:space="preserve"> za provedení </t>
    </r>
    <r>
      <rPr>
        <b/>
        <i/>
        <sz val="10"/>
        <color theme="1"/>
        <rFont val="Arial"/>
        <family val="2"/>
        <charset val="238"/>
      </rPr>
      <t>D-B-B části Sekcí VLT04 a VLT 05</t>
    </r>
    <r>
      <rPr>
        <i/>
        <sz val="10"/>
        <color theme="1"/>
        <rFont val="Arial"/>
        <family val="2"/>
        <charset val="238"/>
      </rPr>
      <t xml:space="preserve"> stanovenou na základě </t>
    </r>
    <r>
      <rPr>
        <b/>
        <i/>
        <sz val="10"/>
        <color theme="1"/>
        <rFont val="Arial"/>
        <family val="2"/>
        <charset val="238"/>
      </rPr>
      <t>oceněných Výkazů výměr</t>
    </r>
    <r>
      <rPr>
        <i/>
        <sz val="10"/>
        <color theme="1"/>
        <rFont val="Arial"/>
        <family val="2"/>
        <charset val="238"/>
      </rPr>
      <t>.</t>
    </r>
  </si>
  <si>
    <r>
      <rPr>
        <b/>
        <i/>
        <sz val="10"/>
        <color theme="1"/>
        <rFont val="Arial"/>
        <family val="2"/>
        <charset val="238"/>
      </rPr>
      <t>Součet paušálních částek</t>
    </r>
    <r>
      <rPr>
        <i/>
        <sz val="10"/>
        <color theme="1"/>
        <rFont val="Arial"/>
        <family val="2"/>
        <charset val="238"/>
      </rPr>
      <t xml:space="preserve"> za všechny Sekce a předpokládané výše Smluvní ceny za Sekce VLT04 a VLT05 je </t>
    </r>
    <r>
      <rPr>
        <b/>
        <i/>
        <sz val="10"/>
        <color theme="1"/>
        <rFont val="Arial"/>
        <family val="2"/>
        <charset val="238"/>
      </rPr>
      <t>Přijatou smluvní částkou</t>
    </r>
    <r>
      <rPr>
        <i/>
        <sz val="10"/>
        <color theme="1"/>
        <rFont val="Arial"/>
        <family val="2"/>
        <charset val="238"/>
      </rPr>
      <t xml:space="preserve"> podle Smluvních podmínek.</t>
    </r>
  </si>
  <si>
    <t>Pokud dodavatel nechce v seznamu Podzhotovitelů uvádět žádné Podzhotovitele, ponechá tento list prázdný.</t>
  </si>
  <si>
    <t>Výkaz výměr Sekce VLT05 VD Klecany – Roztoky – DBB část</t>
  </si>
  <si>
    <t>Výkaz výměr Sekce VLT04 VD Dolany – Dolánky – DBB část</t>
  </si>
  <si>
    <r>
      <t xml:space="preserve">Žádost o účast </t>
    </r>
    <r>
      <rPr>
        <sz val="10"/>
        <color theme="1"/>
        <rFont val="Arial"/>
        <family val="2"/>
      </rPr>
      <t>(není třeba přikládat v nabídce, viz poslední podmínka na tomto listu níže)</t>
    </r>
  </si>
  <si>
    <t>položka</t>
  </si>
  <si>
    <t>jednotka</t>
  </si>
  <si>
    <t>předpokládaná výše Ceny služeb</t>
  </si>
  <si>
    <t>pro práce spojené s implementací CAFM</t>
  </si>
  <si>
    <t>VLT01 VD Hořín</t>
  </si>
  <si>
    <t>VLT02 VD Vraňany</t>
  </si>
  <si>
    <t>VLT03 VD Miřejovice</t>
  </si>
  <si>
    <t>VLT07 VD Štvanice</t>
  </si>
  <si>
    <t>VLT08 VD Smíchov</t>
  </si>
  <si>
    <t>VLT09 VD Modřany</t>
  </si>
  <si>
    <t>VLT10 VD Vrané</t>
  </si>
  <si>
    <t>VLT11 VD Štěchovice</t>
  </si>
  <si>
    <t xml:space="preserve">GEN Ostatní práce, dodávky a služby </t>
  </si>
  <si>
    <t>hodina</t>
  </si>
  <si>
    <t>součet paušálních částek</t>
  </si>
  <si>
    <t>NEJVYŠŠÍ MOŽNÁ NABÍDKOVÁ CENA A NEJVYŠŠÍ MOŽNÉ ČÁSTI NABÍDKOVÉ CENY</t>
  </si>
  <si>
    <t>výše ceny
za jednotku</t>
  </si>
  <si>
    <t>předpokládaný počet jednotek
za 10 let</t>
  </si>
  <si>
    <t>rok</t>
  </si>
  <si>
    <t>ano/ne</t>
  </si>
  <si>
    <t>VLT04 VD Dolany – Dolánky</t>
  </si>
  <si>
    <t>VLT05 VD Klecany – Roztoky</t>
  </si>
  <si>
    <t>VLT06 VD Troja – Podbaba</t>
  </si>
  <si>
    <t>Doplňkové povinnosti</t>
  </si>
  <si>
    <t>PŘIJATÁ SMLUVNÍ ČÁSTKA PODLE SMLOUVY</t>
  </si>
  <si>
    <t>PŘIJATÁ SMLUVNÍ ČÁSTKA PODLE SERVISNÍ SMLOUVY</t>
  </si>
  <si>
    <r>
      <t>▪ Přijaté smluvní č</t>
    </r>
    <r>
      <rPr>
        <b/>
        <i/>
        <sz val="10"/>
        <color theme="1"/>
        <rFont val="Arial"/>
        <family val="2"/>
      </rPr>
      <t>ástky podle servisní smlouvy</t>
    </r>
    <r>
      <rPr>
        <i/>
        <sz val="10"/>
        <color theme="1"/>
        <rFont val="Arial"/>
        <family val="2"/>
      </rPr>
      <t xml:space="preserve"> uzavřené společně se smlouvou (tzn. </t>
    </r>
    <r>
      <rPr>
        <b/>
        <i/>
        <sz val="10"/>
        <color theme="1"/>
        <rFont val="Arial"/>
        <family val="2"/>
        <charset val="238"/>
      </rPr>
      <t>předpokládané výše Ceny služeb</t>
    </r>
    <r>
      <rPr>
        <i/>
        <sz val="10"/>
        <color theme="1"/>
        <rFont val="Arial"/>
        <family val="2"/>
        <charset val="238"/>
      </rPr>
      <t xml:space="preserve"> podle </t>
    </r>
    <r>
      <rPr>
        <b/>
        <i/>
        <sz val="10"/>
        <color theme="1"/>
        <rFont val="Arial"/>
        <family val="2"/>
        <charset val="238"/>
      </rPr>
      <t>servisní smlouvy</t>
    </r>
    <r>
      <rPr>
        <i/>
        <sz val="10"/>
        <color theme="1"/>
        <rFont val="Arial"/>
        <family val="2"/>
      </rPr>
      <t>).</t>
    </r>
  </si>
  <si>
    <r>
      <t xml:space="preserve">▪ </t>
    </r>
    <r>
      <rPr>
        <b/>
        <i/>
        <sz val="10"/>
        <color theme="1"/>
        <rFont val="Arial"/>
        <family val="2"/>
        <charset val="238"/>
      </rPr>
      <t>Příjaté smluvní č</t>
    </r>
    <r>
      <rPr>
        <b/>
        <i/>
        <sz val="10"/>
        <color theme="1"/>
        <rFont val="Arial"/>
        <family val="2"/>
      </rPr>
      <t>ástky podle Smlouvy</t>
    </r>
    <r>
      <rPr>
        <i/>
        <sz val="10"/>
        <color theme="1"/>
        <rFont val="Arial"/>
        <family val="2"/>
      </rPr>
      <t>;</t>
    </r>
  </si>
  <si>
    <r>
      <rPr>
        <b/>
        <i/>
        <sz val="10"/>
        <color theme="1"/>
        <rFont val="Arial"/>
        <family val="2"/>
      </rPr>
      <t>Přijatá smluvní částky podle servisní smlouvy</t>
    </r>
    <r>
      <rPr>
        <i/>
        <sz val="10"/>
        <color theme="1"/>
        <rFont val="Arial"/>
        <family val="2"/>
      </rPr>
      <t xml:space="preserve"> představuje předpokládanou výši Ceny služeb podle servisní smlouvy.</t>
    </r>
  </si>
  <si>
    <r>
      <t>Pokud má položka jednotku "</t>
    </r>
    <r>
      <rPr>
        <b/>
        <i/>
        <sz val="10"/>
        <color theme="1"/>
        <rFont val="Arial"/>
        <family val="2"/>
      </rPr>
      <t>rok</t>
    </r>
    <r>
      <rPr>
        <i/>
        <sz val="10"/>
        <color theme="1"/>
        <rFont val="Arial"/>
        <family val="2"/>
        <charset val="238"/>
      </rPr>
      <t xml:space="preserve">" je výše ceny za jednotku </t>
    </r>
    <r>
      <rPr>
        <b/>
        <i/>
        <sz val="10"/>
        <color theme="1"/>
        <rFont val="Arial"/>
        <family val="2"/>
      </rPr>
      <t>roční paušální sazbou</t>
    </r>
    <r>
      <rPr>
        <i/>
        <sz val="10"/>
        <color theme="1"/>
        <rFont val="Arial"/>
        <family val="2"/>
        <charset val="238"/>
      </rPr>
      <t>.</t>
    </r>
  </si>
  <si>
    <r>
      <t>Pokud má položka jednotku "</t>
    </r>
    <r>
      <rPr>
        <b/>
        <i/>
        <sz val="10"/>
        <color theme="1"/>
        <rFont val="Arial"/>
        <family val="2"/>
      </rPr>
      <t>hodina</t>
    </r>
    <r>
      <rPr>
        <i/>
        <sz val="10"/>
        <color theme="1"/>
        <rFont val="Arial"/>
        <family val="2"/>
        <charset val="238"/>
      </rPr>
      <t xml:space="preserve">" je výše ceny za jednotku </t>
    </r>
    <r>
      <rPr>
        <b/>
        <i/>
        <sz val="10"/>
        <color theme="1"/>
        <rFont val="Arial"/>
        <family val="2"/>
      </rPr>
      <t>hodinovou sazbou</t>
    </r>
    <r>
      <rPr>
        <i/>
        <sz val="10"/>
        <color theme="1"/>
        <rFont val="Arial"/>
        <family val="2"/>
        <charset val="238"/>
      </rPr>
      <t>.</t>
    </r>
  </si>
  <si>
    <t>součet za všechny položky (Přijatá smluvní částka podle servisní smlouvy)</t>
  </si>
  <si>
    <t>součet za všechny položky (Příjatá smluvní částka podle Smlouvy)</t>
  </si>
  <si>
    <t>[Předpokládá se, že další členění položky "Doplňkové povinnosti" bude předmětem jednání o předběžných nabídkách.]</t>
  </si>
  <si>
    <t>Základní povinnosti - VLT01 VD Hořín</t>
  </si>
  <si>
    <t>Základní povinnosti - VLT02 VD Vraňany</t>
  </si>
  <si>
    <t>Základní povinnosti - VLT03 VD Miřejovice</t>
  </si>
  <si>
    <t>Základní povinnosti - VLT04 VD Dolany Dolánky</t>
  </si>
  <si>
    <t>Základní povinnosti - VLT05 VD Klecany Roztoky</t>
  </si>
  <si>
    <t>Základní povinnosti - VLT06 VD Troja Podbaba</t>
  </si>
  <si>
    <t>Základní povinnosti - VLT07 VD Štvanice</t>
  </si>
  <si>
    <t>Základní povinnosti - VLT08 VD Smíchov</t>
  </si>
  <si>
    <t>Základní povinnosti - VLT09 VD Modřany</t>
  </si>
  <si>
    <t>Základní povinnosti - VLT10 VD Vrané</t>
  </si>
  <si>
    <t>Základní povinnosti - VLT11 VD Štěchovice</t>
  </si>
  <si>
    <t xml:space="preserve">Základní povinnosti - GEN Ostatní práce, dodávky a služby </t>
  </si>
  <si>
    <t>[Není vyloučeno, že stanovené hodnoty budou upraveny v rámci jednání o předběžných nabídkách.]</t>
  </si>
  <si>
    <t>Nejvyšší možná část nabídkové ceny - Přijatá smluvní částka podle Smlouvy - součet paušálních částek</t>
  </si>
  <si>
    <t>Nejvyšší možná část nabídkové ceny - Přijatá smluvní částka podle Smlouvy - předp. výše smluvní ceny (D-B-B) - VLT04</t>
  </si>
  <si>
    <t>Nejvyšší možná část nabídkové ceny - Přijatá smluvní částka podle Smlouvy - předp. výše smluvní ceny (D-B-B) - VLT05</t>
  </si>
  <si>
    <t>Nejvyšší možná část nabídkové ceny - Přijatá smluvní částka podle servisní smlouvy</t>
  </si>
  <si>
    <r>
      <t xml:space="preserve">Při stanovení ceny všech jednotek uvažujte s </t>
    </r>
    <r>
      <rPr>
        <b/>
        <i/>
        <sz val="10"/>
        <color theme="1"/>
        <rFont val="Arial"/>
        <family val="2"/>
      </rPr>
      <t>aktuální cenovou hladinou</t>
    </r>
    <r>
      <rPr>
        <i/>
        <sz val="10"/>
        <color theme="1"/>
        <rFont val="Arial"/>
        <family val="2"/>
        <charset val="238"/>
      </rPr>
      <t xml:space="preserve"> (valorizace bude provedena v souladu se servisní smlouvou).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</si>
  <si>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 v nabídce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 xml:space="preserve">, jinak bude </t>
    </r>
    <r>
      <rPr>
        <b/>
        <i/>
        <sz val="10"/>
        <color theme="1"/>
        <rFont val="Arial"/>
        <family val="2"/>
      </rPr>
      <t>vyloučen</t>
    </r>
    <r>
      <rPr>
        <i/>
        <sz val="10"/>
        <color theme="1"/>
        <rFont val="Arial"/>
        <family val="2"/>
        <charset val="238"/>
      </rPr>
      <t xml:space="preserve"> z účasti v řízení z důvodu nesplnění zadávacích podmínek.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</si>
  <si>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 v nabídce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dále specifikovanou část nabídkové ceny</t>
    </r>
    <r>
      <rPr>
        <i/>
        <sz val="10"/>
        <color theme="1"/>
        <rFont val="Arial"/>
        <family val="2"/>
        <charset val="238"/>
      </rPr>
      <t xml:space="preserve">, jinak bude </t>
    </r>
    <r>
      <rPr>
        <b/>
        <i/>
        <sz val="10"/>
        <color theme="1"/>
        <rFont val="Arial"/>
        <family val="2"/>
      </rPr>
      <t>vyloučen</t>
    </r>
    <r>
      <rPr>
        <i/>
        <sz val="10"/>
        <color theme="1"/>
        <rFont val="Arial"/>
        <family val="2"/>
        <charset val="238"/>
      </rPr>
      <t xml:space="preserve"> z účasti v řízení z důvodu nesplnění zadávacích podmínek.</t>
    </r>
  </si>
  <si>
    <t>Harmonogram plateb – k Sekcím, ke kterým byl předložen Návrh zhotovitele</t>
  </si>
  <si>
    <r>
      <t>Musíte uvést</t>
    </r>
    <r>
      <rPr>
        <b/>
        <i/>
        <sz val="10"/>
        <color theme="1"/>
        <rFont val="Arial"/>
        <family val="2"/>
      </rPr>
      <t xml:space="preserve"> cenu za stanovenou jednotku každé položky</t>
    </r>
    <r>
      <rPr>
        <i/>
        <sz val="10"/>
        <color theme="1"/>
        <rFont val="Arial"/>
        <family val="2"/>
      </rPr>
      <t xml:space="preserve"> Ceny služeb podle servisní smlouvy (v rozsahu </t>
    </r>
    <r>
      <rPr>
        <b/>
        <i/>
        <sz val="10"/>
        <color theme="1"/>
        <rFont val="Arial"/>
        <family val="2"/>
      </rPr>
      <t>Příloha K.1 [Servisní standardy]</t>
    </r>
    <r>
      <rPr>
        <i/>
        <sz val="10"/>
        <color theme="1"/>
        <rFont val="Arial"/>
        <family val="2"/>
      </rPr>
      <t>).</t>
    </r>
  </si>
  <si>
    <t>Nejvyšší možná část nabídkové ceny - Přijatá smluvní částka podle servisní smlouvy - hodinová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</si>
</sst>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2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30"/>
      <color rgb="FF02519E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i/>
      <sz val="15"/>
      <color rgb="FF02519E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02519E"/>
      <name val="Arial"/>
      <family val="2"/>
      <charset val="238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72"/>
      <name val="Arial"/>
      <family val="2"/>
      <charset val="238"/>
    </font>
    <font>
      <b/>
      <i/>
      <sz val="10"/>
      <color theme="1"/>
      <name val="Arial"/>
      <family val="2"/>
    </font>
    <font>
      <b/>
      <i/>
      <sz val="15"/>
      <color rgb="FF02519E"/>
      <name val="Arial"/>
      <family val="2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">
    <xf numFmtId="0" fontId="0" fillId="0" borderId="0">
      <alignment vertical="center"/>
    </xf>
    <xf numFmtId="0" fontId="7" fillId="0" borderId="0" applyNumberFormat="0" applyFill="0" applyBorder="0" applyAlignment="0" applyProtection="0"/>
    <xf numFmtId="0" fontId="8" fillId="0" borderId="17" applyNumberFormat="0" applyFill="0" applyAlignment="0" applyProtection="0"/>
    <xf numFmtId="0" fontId="9" fillId="0" borderId="18" applyNumberFormat="0" applyFill="0" applyAlignment="0" applyProtection="0"/>
    <xf numFmtId="0" fontId="10" fillId="0" borderId="19" applyNumberFormat="0" applyFill="0" applyAlignment="0" applyProtection="0"/>
    <xf numFmtId="0" fontId="11" fillId="0" borderId="0" applyNumberFormat="0" applyFill="0" applyBorder="0" applyProtection="0">
      <alignment vertical="center"/>
    </xf>
    <xf numFmtId="49" fontId="14" fillId="0" borderId="0" applyNumberFormat="0">
      <alignment horizontal="left" vertical="center"/>
    </xf>
    <xf numFmtId="0" fontId="15" fillId="0" borderId="2">
      <alignment horizontal="left"/>
    </xf>
    <xf numFmtId="0" fontId="16" fillId="0" borderId="2">
      <alignment horizontal="left"/>
    </xf>
    <xf numFmtId="49" fontId="12" fillId="0" borderId="2" applyNumberFormat="0">
      <alignment horizontal="left" vertical="center"/>
    </xf>
    <xf numFmtId="0" fontId="13" fillId="0" borderId="0" applyAlignment="0" applyProtection="0">
      <alignment horizontal="left" vertical="center"/>
    </xf>
    <xf numFmtId="0" fontId="24" fillId="0" borderId="0" applyFill="0" applyBorder="0" applyAlignment="0" applyProtection="0">
      <alignment horizontal="left" vertical="center"/>
    </xf>
  </cellStyleXfs>
  <cellXfs count="122">
    <xf numFmtId="0" fontId="0" fillId="0" borderId="0" xfId="0">
      <alignment vertical="center"/>
    </xf>
    <xf numFmtId="0" fontId="14" fillId="0" borderId="0" xfId="6" applyNumberFormat="1">
      <alignment horizontal="left" vertical="center"/>
    </xf>
    <xf numFmtId="0" fontId="16" fillId="0" borderId="2" xfId="8">
      <alignment horizontal="left"/>
    </xf>
    <xf numFmtId="0" fontId="15" fillId="0" borderId="2" xfId="7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2" fillId="0" borderId="2" xfId="9" applyNumberForma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 wrapText="1"/>
      <protection locked="0"/>
    </xf>
    <xf numFmtId="0" fontId="11" fillId="2" borderId="9" xfId="5" applyNumberFormat="1" applyFill="1" applyBorder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13" fillId="0" borderId="0" xfId="10" applyAlignment="1">
      <alignment horizontal="left" vertical="center"/>
    </xf>
    <xf numFmtId="0" fontId="13" fillId="0" borderId="0" xfId="10" applyAlignment="1">
      <alignment vertical="center"/>
    </xf>
    <xf numFmtId="0" fontId="13" fillId="0" borderId="0" xfId="10" applyAlignment="1" applyProtection="1">
      <alignment horizontal="left" vertical="center"/>
      <protection locked="0"/>
    </xf>
    <xf numFmtId="0" fontId="13" fillId="0" borderId="0" xfId="10">
      <alignment horizontal="left" vertical="center"/>
    </xf>
    <xf numFmtId="0" fontId="13" fillId="0" borderId="0" xfId="10" applyAlignment="1" applyProtection="1">
      <alignment horizontal="left" vertical="center"/>
    </xf>
    <xf numFmtId="0" fontId="13" fillId="0" borderId="0" xfId="10" applyAlignment="1" applyProtection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4" fontId="2" fillId="3" borderId="2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 indent="1"/>
    </xf>
    <xf numFmtId="164" fontId="0" fillId="2" borderId="21" xfId="0" applyNumberFormat="1" applyFill="1" applyBorder="1" applyAlignment="1" applyProtection="1">
      <alignment horizontal="center" vertical="center" wrapText="1"/>
      <protection locked="0"/>
    </xf>
    <xf numFmtId="164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 indent="1"/>
    </xf>
    <xf numFmtId="164" fontId="0" fillId="2" borderId="20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 indent="1"/>
    </xf>
    <xf numFmtId="164" fontId="0" fillId="2" borderId="13" xfId="0" applyNumberFormat="1" applyFill="1" applyBorder="1" applyAlignment="1" applyProtection="1">
      <alignment horizontal="center" vertical="center" wrapText="1"/>
      <protection locked="0"/>
    </xf>
    <xf numFmtId="164" fontId="0" fillId="0" borderId="9" xfId="0" applyNumberForma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"/>
    </xf>
    <xf numFmtId="4" fontId="2" fillId="3" borderId="1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9" fontId="23" fillId="0" borderId="26" xfId="0" applyNumberFormat="1" applyFont="1" applyBorder="1" applyAlignment="1">
      <alignment horizontal="left" vertical="center"/>
    </xf>
    <xf numFmtId="49" fontId="23" fillId="0" borderId="10" xfId="0" applyNumberFormat="1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 wrapText="1" indent="1"/>
    </xf>
    <xf numFmtId="4" fontId="19" fillId="3" borderId="14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27" fillId="0" borderId="2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164" fontId="6" fillId="0" borderId="11" xfId="0" applyNumberFormat="1" applyFont="1" applyBorder="1" applyAlignment="1">
      <alignment horizontal="right" vertical="center" wrapText="1"/>
    </xf>
    <xf numFmtId="164" fontId="6" fillId="0" borderId="26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26" fillId="0" borderId="2" xfId="7" applyFont="1">
      <alignment horizontal="left"/>
    </xf>
    <xf numFmtId="0" fontId="17" fillId="0" borderId="0" xfId="0" applyFont="1" applyAlignment="1">
      <alignment horizontal="left" vertical="center"/>
    </xf>
    <xf numFmtId="0" fontId="19" fillId="3" borderId="0" xfId="0" applyFont="1" applyFill="1" applyAlignment="1">
      <alignment horizontal="center" vertical="center" wrapText="1"/>
    </xf>
    <xf numFmtId="0" fontId="0" fillId="0" borderId="28" xfId="0" applyBorder="1" applyAlignment="1">
      <alignment horizontal="left" vertical="center" wrapText="1" indent="1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164" fontId="0" fillId="2" borderId="7" xfId="0" applyNumberForma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164" fontId="11" fillId="0" borderId="24" xfId="0" applyNumberFormat="1" applyFont="1" applyBorder="1" applyAlignment="1">
      <alignment horizontal="center" vertical="center" wrapText="1"/>
    </xf>
    <xf numFmtId="164" fontId="19" fillId="0" borderId="14" xfId="0" applyNumberFormat="1" applyFont="1" applyBorder="1" applyAlignment="1">
      <alignment horizontal="center" vertical="center" wrapText="1"/>
    </xf>
    <xf numFmtId="0" fontId="25" fillId="0" borderId="0" xfId="0" applyFont="1">
      <alignment vertical="center"/>
    </xf>
    <xf numFmtId="0" fontId="2" fillId="0" borderId="25" xfId="0" applyFont="1" applyBorder="1" applyAlignment="1">
      <alignment horizontal="left" vertical="center" inden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left" vertical="center" indent="1"/>
    </xf>
    <xf numFmtId="164" fontId="2" fillId="0" borderId="31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left" vertical="center"/>
    </xf>
    <xf numFmtId="0" fontId="2" fillId="0" borderId="27" xfId="0" applyFont="1" applyBorder="1" applyAlignment="1">
      <alignment horizontal="left" vertical="center" indent="1"/>
    </xf>
    <xf numFmtId="0" fontId="0" fillId="0" borderId="3" xfId="0" applyBorder="1" applyAlignment="1">
      <alignment vertical="center" wrapText="1"/>
    </xf>
    <xf numFmtId="0" fontId="2" fillId="0" borderId="3" xfId="0" applyFont="1" applyBorder="1" applyAlignment="1">
      <alignment horizontal="right" vertical="center" indent="1"/>
    </xf>
    <xf numFmtId="164" fontId="2" fillId="0" borderId="27" xfId="0" applyNumberFormat="1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</cellXfs>
  <cellStyles count="12">
    <cellStyle name="Heading 1" xfId="2" builtinId="16" hidden="1"/>
    <cellStyle name="Heading 1" xfId="7" builtinId="16" customBuiltin="1"/>
    <cellStyle name="Heading 2" xfId="3" builtinId="17" hidden="1"/>
    <cellStyle name="Heading 2" xfId="8" builtinId="17" customBuiltin="1"/>
    <cellStyle name="Heading 3" xfId="4" builtinId="18" hidden="1"/>
    <cellStyle name="Heading 3" xfId="9" builtinId="18"/>
    <cellStyle name="Hyperlink" xfId="5" builtinId="8" customBuiltin="1"/>
    <cellStyle name="Min. výška 90" xfId="11" xr:uid="{C6022C90-D0C9-4FFE-B3DC-2D8D55681715}"/>
    <cellStyle name="Normal" xfId="0" builtinId="0" customBuiltin="1"/>
    <cellStyle name="Title" xfId="1" builtinId="15" hidden="1"/>
    <cellStyle name="Title" xfId="6" builtinId="15" customBuiltin="1"/>
    <cellStyle name="Výška řádku" xfId="10" xr:uid="{614CE2E0-A6E7-449E-B6C7-0AB6B07187A0}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2519E"/>
      <color rgb="FF425CC7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dimension ref="A1:C26"/>
  <sheetViews>
    <sheetView showGridLines="0" tabSelected="1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135.7109375" style="5" customWidth="1"/>
    <col min="3" max="16384" width="9.42578125" style="5"/>
  </cols>
  <sheetData>
    <row r="1" spans="1:3" ht="45" customHeight="1" x14ac:dyDescent="0.2">
      <c r="A1" s="1" t="s">
        <v>0</v>
      </c>
      <c r="C1" s="42"/>
    </row>
    <row r="2" spans="1:3" x14ac:dyDescent="0.2">
      <c r="A2" s="28" t="s">
        <v>94</v>
      </c>
      <c r="C2" s="42"/>
    </row>
    <row r="3" spans="1:3" x14ac:dyDescent="0.2">
      <c r="C3" s="42"/>
    </row>
    <row r="4" spans="1:3" ht="30" customHeight="1" thickBot="1" x14ac:dyDescent="0.35">
      <c r="A4" s="3" t="s">
        <v>37</v>
      </c>
      <c r="B4" s="14"/>
      <c r="C4" s="42"/>
    </row>
    <row r="5" spans="1:3" x14ac:dyDescent="0.2">
      <c r="A5" s="48" t="s">
        <v>47</v>
      </c>
      <c r="B5" s="51" t="s">
        <v>63</v>
      </c>
      <c r="C5" s="42"/>
    </row>
    <row r="6" spans="1:3" x14ac:dyDescent="0.2">
      <c r="A6" s="49" t="s">
        <v>48</v>
      </c>
      <c r="B6" s="33" t="s">
        <v>1</v>
      </c>
      <c r="C6" s="42"/>
    </row>
    <row r="7" spans="1:3" x14ac:dyDescent="0.2">
      <c r="A7" s="49" t="s">
        <v>49</v>
      </c>
      <c r="B7" s="44" t="s">
        <v>44</v>
      </c>
      <c r="C7" s="42"/>
    </row>
    <row r="8" spans="1:3" x14ac:dyDescent="0.2">
      <c r="A8" s="50" t="s">
        <v>50</v>
      </c>
      <c r="B8" s="45" t="s">
        <v>62</v>
      </c>
      <c r="C8" s="42"/>
    </row>
    <row r="9" spans="1:3" x14ac:dyDescent="0.2">
      <c r="C9" s="42"/>
    </row>
    <row r="10" spans="1:3" x14ac:dyDescent="0.2">
      <c r="A10" s="10"/>
      <c r="B10" s="10"/>
      <c r="C10" s="42"/>
    </row>
    <row r="11" spans="1:3" x14ac:dyDescent="0.2">
      <c r="A11" s="13"/>
      <c r="C11" s="42"/>
    </row>
    <row r="12" spans="1:3" customFormat="1" ht="30" customHeight="1" thickBot="1" x14ac:dyDescent="0.35">
      <c r="A12" s="2" t="s">
        <v>2</v>
      </c>
      <c r="B12" s="2"/>
      <c r="C12" s="43"/>
    </row>
    <row r="13" spans="1:3" x14ac:dyDescent="0.2">
      <c r="A13" s="46" t="s">
        <v>64</v>
      </c>
      <c r="B13" s="46"/>
      <c r="C13" s="42"/>
    </row>
    <row r="14" spans="1:3" x14ac:dyDescent="0.2">
      <c r="A14" s="13" t="s">
        <v>18</v>
      </c>
      <c r="B14" s="13"/>
      <c r="C14" s="42"/>
    </row>
    <row r="15" spans="1:3" x14ac:dyDescent="0.2">
      <c r="A15" s="13" t="s">
        <v>23</v>
      </c>
      <c r="B15" s="13"/>
      <c r="C15" s="42"/>
    </row>
    <row r="16" spans="1:3" x14ac:dyDescent="0.2">
      <c r="A16" s="13" t="s">
        <v>3</v>
      </c>
      <c r="C16" s="42"/>
    </row>
    <row r="17" spans="1:3" x14ac:dyDescent="0.2">
      <c r="A17" s="13" t="s">
        <v>45</v>
      </c>
      <c r="C17" s="42"/>
    </row>
    <row r="18" spans="1:3" x14ac:dyDescent="0.2">
      <c r="A18" s="13" t="s">
        <v>59</v>
      </c>
      <c r="C18" s="42"/>
    </row>
    <row r="19" spans="1:3" x14ac:dyDescent="0.2">
      <c r="A19" s="13"/>
      <c r="C19" s="42"/>
    </row>
    <row r="20" spans="1:3" customFormat="1" ht="30" customHeight="1" thickBot="1" x14ac:dyDescent="0.35">
      <c r="A20" s="2" t="s">
        <v>4</v>
      </c>
      <c r="B20" s="2"/>
      <c r="C20" s="43"/>
    </row>
    <row r="21" spans="1:3" x14ac:dyDescent="0.2">
      <c r="A21" s="46" t="s">
        <v>20</v>
      </c>
      <c r="B21" s="46"/>
      <c r="C21" s="42"/>
    </row>
    <row r="22" spans="1:3" x14ac:dyDescent="0.2">
      <c r="A22" s="13" t="s">
        <v>5</v>
      </c>
      <c r="B22" s="13"/>
      <c r="C22" s="42"/>
    </row>
    <row r="23" spans="1:3" x14ac:dyDescent="0.2">
      <c r="A23" s="13"/>
      <c r="C23" s="42"/>
    </row>
    <row r="24" spans="1:3" s="13" customFormat="1" ht="30" customHeight="1" thickBot="1" x14ac:dyDescent="0.35">
      <c r="A24" s="2" t="s">
        <v>13</v>
      </c>
      <c r="B24" s="2"/>
      <c r="C24" s="42"/>
    </row>
    <row r="25" spans="1:3" x14ac:dyDescent="0.2">
      <c r="A25" s="13" t="s">
        <v>40</v>
      </c>
      <c r="C25" s="42"/>
    </row>
    <row r="26" spans="1:3" x14ac:dyDescent="0.2">
      <c r="A26" s="13" t="s">
        <v>46</v>
      </c>
      <c r="C26" s="42"/>
    </row>
  </sheetData>
  <sheetProtection sheet="1" objects="1" scenarios="1"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dimension ref="A1:D17"/>
  <sheetViews>
    <sheetView showGridLines="0" workbookViewId="0"/>
  </sheetViews>
  <sheetFormatPr defaultColWidth="9.42578125" defaultRowHeight="12.75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39"/>
    </row>
    <row r="2" spans="1:4" ht="15" x14ac:dyDescent="0.2">
      <c r="D2" s="39"/>
    </row>
    <row r="3" spans="1:4" ht="30" customHeight="1" thickBot="1" x14ac:dyDescent="0.35">
      <c r="A3" s="3" t="s">
        <v>6</v>
      </c>
      <c r="B3" s="7"/>
      <c r="C3" s="14"/>
      <c r="D3" s="39"/>
    </row>
    <row r="4" spans="1:4" ht="15" x14ac:dyDescent="0.2">
      <c r="A4" s="48" t="s">
        <v>51</v>
      </c>
      <c r="B4" s="19"/>
      <c r="D4" s="39"/>
    </row>
    <row r="5" spans="1:4" ht="15" x14ac:dyDescent="0.2">
      <c r="A5" s="49" t="s">
        <v>52</v>
      </c>
      <c r="B5" s="20"/>
      <c r="D5" s="39"/>
    </row>
    <row r="6" spans="1:4" ht="15" x14ac:dyDescent="0.2">
      <c r="A6" s="50" t="s">
        <v>7</v>
      </c>
      <c r="B6" s="21"/>
      <c r="D6" s="39"/>
    </row>
    <row r="7" spans="1:4" ht="15" x14ac:dyDescent="0.2">
      <c r="A7" s="34" t="s">
        <v>53</v>
      </c>
      <c r="B7" s="21" t="s">
        <v>120</v>
      </c>
      <c r="D7" s="39"/>
    </row>
    <row r="8" spans="1:4" ht="15" x14ac:dyDescent="0.2">
      <c r="D8" s="39"/>
    </row>
    <row r="9" spans="1:4" ht="30" customHeight="1" thickBot="1" x14ac:dyDescent="0.35">
      <c r="A9" s="3" t="s">
        <v>8</v>
      </c>
      <c r="B9" s="7"/>
      <c r="C9" s="14"/>
      <c r="D9" s="39"/>
    </row>
    <row r="10" spans="1:4" ht="15" x14ac:dyDescent="0.2">
      <c r="A10" s="48" t="s">
        <v>54</v>
      </c>
      <c r="B10" s="19"/>
      <c r="D10" s="39"/>
    </row>
    <row r="11" spans="1:4" ht="15" x14ac:dyDescent="0.2">
      <c r="A11" s="49" t="s">
        <v>55</v>
      </c>
      <c r="B11" s="20"/>
      <c r="D11" s="39"/>
    </row>
    <row r="12" spans="1:4" ht="15" x14ac:dyDescent="0.2">
      <c r="A12" s="50" t="s">
        <v>56</v>
      </c>
      <c r="B12" s="22"/>
      <c r="D12" s="39"/>
    </row>
    <row r="13" spans="1:4" ht="15" x14ac:dyDescent="0.2">
      <c r="D13" s="39"/>
    </row>
    <row r="14" spans="1:4" ht="15" x14ac:dyDescent="0.2">
      <c r="A14" s="10"/>
      <c r="B14" s="9"/>
      <c r="C14" s="10"/>
      <c r="D14" s="39"/>
    </row>
    <row r="15" spans="1:4" ht="15" x14ac:dyDescent="0.2">
      <c r="A15" s="13"/>
      <c r="D15" s="39"/>
    </row>
    <row r="16" spans="1:4" s="13" customFormat="1" ht="30" customHeight="1" thickBot="1" x14ac:dyDescent="0.35">
      <c r="A16" s="2" t="s">
        <v>9</v>
      </c>
      <c r="B16" s="12"/>
      <c r="C16" s="15"/>
      <c r="D16" s="39"/>
    </row>
    <row r="17" spans="1:4" ht="15" x14ac:dyDescent="0.2">
      <c r="A17" s="13" t="s">
        <v>16</v>
      </c>
      <c r="B17" s="11"/>
      <c r="D17" s="39"/>
    </row>
  </sheetData>
  <sheetProtection sheet="1" objects="1" scenarios="1"/>
  <conditionalFormatting sqref="A4:A7">
    <cfRule type="expression" dxfId="1" priority="2">
      <formula>CELL("protect",A4)=0</formula>
    </cfRule>
  </conditionalFormatting>
  <conditionalFormatting sqref="A10:A12">
    <cfRule type="expression" dxfId="0" priority="1">
      <formula>CELL("protect",A10)=0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dimension ref="A1:D37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42"/>
    </row>
    <row r="2" spans="1:4" x14ac:dyDescent="0.2">
      <c r="D2" s="42"/>
    </row>
    <row r="3" spans="1:4" ht="30" customHeight="1" thickBot="1" x14ac:dyDescent="0.35">
      <c r="A3" s="3" t="s">
        <v>10</v>
      </c>
      <c r="B3" s="7"/>
      <c r="C3" s="14"/>
      <c r="D3" s="42"/>
    </row>
    <row r="4" spans="1:4" x14ac:dyDescent="0.2">
      <c r="A4" s="88" t="s">
        <v>51</v>
      </c>
      <c r="B4" s="23"/>
      <c r="D4" s="42"/>
    </row>
    <row r="5" spans="1:4" x14ac:dyDescent="0.2">
      <c r="D5" s="42"/>
    </row>
    <row r="6" spans="1:4" s="29" customFormat="1" ht="15.75" thickBot="1" x14ac:dyDescent="0.25">
      <c r="A6" s="89" t="s">
        <v>41</v>
      </c>
      <c r="B6" s="31"/>
      <c r="D6" s="40"/>
    </row>
    <row r="7" spans="1:4" s="29" customFormat="1" x14ac:dyDescent="0.2">
      <c r="A7" s="48" t="s">
        <v>51</v>
      </c>
      <c r="B7" s="19"/>
      <c r="D7" s="40"/>
    </row>
    <row r="8" spans="1:4" s="29" customFormat="1" x14ac:dyDescent="0.2">
      <c r="A8" s="49" t="s">
        <v>52</v>
      </c>
      <c r="B8" s="20"/>
      <c r="D8" s="40"/>
    </row>
    <row r="9" spans="1:4" s="29" customFormat="1" x14ac:dyDescent="0.2">
      <c r="A9" s="50" t="s">
        <v>7</v>
      </c>
      <c r="B9" s="21"/>
      <c r="D9" s="40"/>
    </row>
    <row r="10" spans="1:4" s="29" customFormat="1" x14ac:dyDescent="0.2">
      <c r="A10" s="35" t="s">
        <v>53</v>
      </c>
      <c r="B10" s="21" t="s">
        <v>120</v>
      </c>
      <c r="D10" s="40"/>
    </row>
    <row r="11" spans="1:4" s="29" customFormat="1" x14ac:dyDescent="0.2">
      <c r="B11" s="30"/>
      <c r="D11" s="40"/>
    </row>
    <row r="12" spans="1:4" s="29" customFormat="1" ht="15.75" thickBot="1" x14ac:dyDescent="0.25">
      <c r="A12" s="89" t="s">
        <v>42</v>
      </c>
      <c r="B12" s="31"/>
      <c r="D12" s="40"/>
    </row>
    <row r="13" spans="1:4" s="29" customFormat="1" x14ac:dyDescent="0.2">
      <c r="A13" s="48" t="s">
        <v>51</v>
      </c>
      <c r="B13" s="19" t="s">
        <v>11</v>
      </c>
      <c r="D13" s="40"/>
    </row>
    <row r="14" spans="1:4" s="29" customFormat="1" x14ac:dyDescent="0.2">
      <c r="A14" s="49" t="s">
        <v>52</v>
      </c>
      <c r="B14" s="20"/>
      <c r="D14" s="40"/>
    </row>
    <row r="15" spans="1:4" s="29" customFormat="1" x14ac:dyDescent="0.2">
      <c r="A15" s="50" t="s">
        <v>7</v>
      </c>
      <c r="B15" s="21"/>
      <c r="D15" s="40"/>
    </row>
    <row r="16" spans="1:4" s="29" customFormat="1" x14ac:dyDescent="0.2">
      <c r="A16" s="35" t="s">
        <v>53</v>
      </c>
      <c r="B16" s="21" t="s">
        <v>120</v>
      </c>
      <c r="D16" s="40"/>
    </row>
    <row r="17" spans="1:4" s="29" customFormat="1" x14ac:dyDescent="0.2">
      <c r="B17" s="30"/>
      <c r="D17" s="40"/>
    </row>
    <row r="18" spans="1:4" s="29" customFormat="1" ht="15.75" thickBot="1" x14ac:dyDescent="0.25">
      <c r="A18" s="89" t="s">
        <v>43</v>
      </c>
      <c r="B18" s="31"/>
      <c r="D18" s="40"/>
    </row>
    <row r="19" spans="1:4" s="29" customFormat="1" x14ac:dyDescent="0.2">
      <c r="A19" s="48" t="s">
        <v>51</v>
      </c>
      <c r="B19" s="19"/>
      <c r="D19" s="40"/>
    </row>
    <row r="20" spans="1:4" s="29" customFormat="1" x14ac:dyDescent="0.2">
      <c r="A20" s="49" t="s">
        <v>52</v>
      </c>
      <c r="B20" s="20"/>
      <c r="D20" s="40"/>
    </row>
    <row r="21" spans="1:4" s="29" customFormat="1" x14ac:dyDescent="0.2">
      <c r="A21" s="50" t="s">
        <v>7</v>
      </c>
      <c r="B21" s="21"/>
      <c r="D21" s="40"/>
    </row>
    <row r="22" spans="1:4" s="29" customFormat="1" x14ac:dyDescent="0.2">
      <c r="A22" s="35" t="s">
        <v>53</v>
      </c>
      <c r="B22" s="21" t="s">
        <v>120</v>
      </c>
      <c r="D22" s="40"/>
    </row>
    <row r="23" spans="1:4" s="29" customFormat="1" x14ac:dyDescent="0.2">
      <c r="B23" s="30"/>
      <c r="D23" s="40"/>
    </row>
    <row r="24" spans="1:4" ht="30" customHeight="1" thickBot="1" x14ac:dyDescent="0.35">
      <c r="A24" s="3" t="s">
        <v>8</v>
      </c>
      <c r="B24" s="7"/>
      <c r="C24" s="14"/>
      <c r="D24" s="42"/>
    </row>
    <row r="25" spans="1:4" x14ac:dyDescent="0.2">
      <c r="A25" s="48" t="s">
        <v>54</v>
      </c>
      <c r="B25" s="19"/>
      <c r="D25" s="42"/>
    </row>
    <row r="26" spans="1:4" x14ac:dyDescent="0.2">
      <c r="A26" s="49" t="s">
        <v>55</v>
      </c>
      <c r="B26" s="20"/>
      <c r="D26" s="42"/>
    </row>
    <row r="27" spans="1:4" x14ac:dyDescent="0.2">
      <c r="A27" s="50" t="s">
        <v>56</v>
      </c>
      <c r="B27" s="21"/>
      <c r="D27" s="42"/>
    </row>
    <row r="28" spans="1:4" x14ac:dyDescent="0.2">
      <c r="D28" s="42"/>
    </row>
    <row r="29" spans="1:4" ht="30" customHeight="1" thickBot="1" x14ac:dyDescent="0.35">
      <c r="A29" s="3" t="s">
        <v>38</v>
      </c>
      <c r="B29" s="7"/>
      <c r="C29" s="14"/>
      <c r="D29" s="42"/>
    </row>
    <row r="30" spans="1:4" x14ac:dyDescent="0.2">
      <c r="A30" s="47" t="s">
        <v>39</v>
      </c>
      <c r="D30" s="42"/>
    </row>
    <row r="31" spans="1:4" x14ac:dyDescent="0.2">
      <c r="D31" s="42"/>
    </row>
    <row r="32" spans="1:4" x14ac:dyDescent="0.2">
      <c r="D32" s="42"/>
    </row>
    <row r="33" spans="1:4" x14ac:dyDescent="0.2">
      <c r="A33" s="16"/>
      <c r="B33" s="17"/>
      <c r="C33" s="18"/>
      <c r="D33" s="42"/>
    </row>
    <row r="34" spans="1:4" s="13" customFormat="1" ht="30" customHeight="1" thickBot="1" x14ac:dyDescent="0.35">
      <c r="A34" s="2" t="s">
        <v>9</v>
      </c>
      <c r="B34" s="12"/>
      <c r="C34" s="15"/>
      <c r="D34" s="42"/>
    </row>
    <row r="35" spans="1:4" x14ac:dyDescent="0.2">
      <c r="A35" s="13" t="s">
        <v>17</v>
      </c>
      <c r="B35" s="11"/>
      <c r="D35" s="42"/>
    </row>
    <row r="36" spans="1:4" x14ac:dyDescent="0.2">
      <c r="A36" s="13" t="s">
        <v>21</v>
      </c>
      <c r="B36" s="11"/>
      <c r="D36" s="42"/>
    </row>
    <row r="37" spans="1:4" x14ac:dyDescent="0.2">
      <c r="A37" s="13" t="s">
        <v>22</v>
      </c>
      <c r="B37" s="11"/>
      <c r="D37" s="42"/>
    </row>
  </sheetData>
  <sheetProtection sheet="1" objects="1" scenarios="1" formatCells="0" formatRows="0" insertRows="0" deleteRows="0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57A7A-83E2-40D3-9BB8-0D75C578E6BC}">
  <sheetPr>
    <pageSetUpPr fitToPage="1"/>
  </sheetPr>
  <dimension ref="A1:G87"/>
  <sheetViews>
    <sheetView showGridLines="0" zoomScaleNormal="100" workbookViewId="0"/>
  </sheetViews>
  <sheetFormatPr defaultColWidth="9.42578125" defaultRowHeight="15" customHeight="1" x14ac:dyDescent="0.2"/>
  <cols>
    <col min="1" max="1" width="65.7109375" style="5" customWidth="1"/>
    <col min="2" max="2" width="15.7109375" style="4" customWidth="1"/>
    <col min="3" max="5" width="15.7109375" style="5" customWidth="1"/>
    <col min="6" max="6" width="30.7109375" customWidth="1"/>
    <col min="7" max="16384" width="9.42578125" style="5"/>
  </cols>
  <sheetData>
    <row r="1" spans="1:7" customFormat="1" ht="45" customHeight="1" x14ac:dyDescent="0.2">
      <c r="A1" s="1" t="s">
        <v>0</v>
      </c>
      <c r="G1" s="41"/>
    </row>
    <row r="2" spans="1:7" x14ac:dyDescent="0.2">
      <c r="G2" s="38"/>
    </row>
    <row r="3" spans="1:7" ht="30" customHeight="1" thickBot="1" x14ac:dyDescent="0.35">
      <c r="A3" s="3" t="s">
        <v>73</v>
      </c>
      <c r="B3" s="3"/>
      <c r="C3" s="3"/>
      <c r="D3" s="3"/>
      <c r="E3" s="3"/>
      <c r="F3" s="3"/>
      <c r="G3" s="38"/>
    </row>
    <row r="4" spans="1:7" x14ac:dyDescent="0.2">
      <c r="A4" s="13" t="s">
        <v>74</v>
      </c>
      <c r="B4" s="32"/>
      <c r="C4" s="26"/>
      <c r="D4" s="26"/>
      <c r="E4" s="26"/>
      <c r="G4" s="38"/>
    </row>
    <row r="5" spans="1:7" x14ac:dyDescent="0.2">
      <c r="A5" s="90" t="s">
        <v>128</v>
      </c>
      <c r="B5" s="32"/>
      <c r="C5" s="26"/>
      <c r="D5" s="26"/>
      <c r="E5" s="26"/>
      <c r="G5" s="38"/>
    </row>
    <row r="6" spans="1:7" x14ac:dyDescent="0.2">
      <c r="A6" s="91" t="s">
        <v>127</v>
      </c>
      <c r="B6" s="32"/>
      <c r="C6" s="26"/>
      <c r="D6" s="26"/>
      <c r="E6" s="26"/>
      <c r="G6" s="38"/>
    </row>
    <row r="7" spans="1:7" x14ac:dyDescent="0.2">
      <c r="A7" s="92" t="str">
        <f>"Nabídková cena nesmí být vyšší než nejvyšší možná nabídková cena "&amp;TEXT($E$70,"# ##0")&amp;" Kč bez DPH."</f>
        <v>Nabídková cena nesmí být vyšší než nejvyšší možná nabídková cena 1 134 841 000 Kč bez DPH.</v>
      </c>
      <c r="C7" s="4"/>
      <c r="D7" s="6"/>
      <c r="E7" s="6"/>
      <c r="G7" s="38"/>
    </row>
    <row r="8" spans="1:7" ht="15.75" thickBot="1" x14ac:dyDescent="0.25">
      <c r="A8" s="13"/>
      <c r="C8" s="4"/>
      <c r="D8" s="6"/>
      <c r="E8" s="6"/>
      <c r="G8" s="38"/>
    </row>
    <row r="9" spans="1:7" ht="26.1" customHeight="1" thickBot="1" x14ac:dyDescent="0.25">
      <c r="A9" s="27"/>
      <c r="B9" s="78" t="str">
        <f xml:space="preserve">
IF(SUM(B34,E58)=0,"",
SUM(B34,E58))</f>
        <v/>
      </c>
      <c r="C9" s="64" t="str">
        <f xml:space="preserve">
IF(B9="","Nabídková cena bude doplněna automaticky po vyplnění modře podbarvených buněk.",
IF(OR(COUNTBLANK(B21:B32)&gt;0,COUNTBLANK(C24:C25)&gt;0,COUNTBLANK(B45:B57)&gt;0),"Pozor! Nabídková cena není kompletní, protože nejsou vyplněny některé modře podbarvené buňky.",
IF(B9&gt;E70,"Pozor! Nabídková cena je vyšší než nejvyšší možná nabídková cena ("&amp;TEXT($E$70,"# ##0")&amp;" Kč bez DPH).",
IF(B33&gt;E71,"Pozor! Část nabídkové ceny - Přijatá smluvní částka podle Smlouvy - součet paušálních částek je vyšší než nejvyšší možná ("&amp;TEXT($E$71,"# ##0")&amp;" Kč bez DPH).",
IF(C24&gt;E72,"Pozor! Část nabídkové ceny - Přijatá smluvní částka podle Smlouvy - předp. výše smluvní ceny (D-B-B) - VLT04 VD Dolany – Dolánky je vyšší než nejvyšší možná ("&amp;TEXT($E$72,"# ##0")&amp;" Kč bez DPH).",
IF(C25&gt;E73,"Pozor! Část nabídkové ceny - Přijatá smluvní částka podle Smlouvy - předp. výše smluvní ceny (D-B-B) - VLT05 VD Klecany – Roztoky je vyšší než nejvyšší možná ("&amp;TEXT($E$73,"# ##0")&amp;" Kč bez DPH).",
IF(E58&gt;E74,"Pozor! Část nabídkové ceny - Přijatá smluvní částka podle servisní smlouvy je vyšší než nejvyšší možná ("&amp;TEXT($E$74,"# ##0")&amp;" Kč bez DPH).",
IF(OR(COUNTIFS(B57,"&gt;"&amp;E75)&gt;0,),"Pozor! Část nabídkové ceny - Přijatá smluvní částka podle servisní smlouvy - hodinová sazba je vyšší než nejvyšší možná ("&amp;TEXT($E$75,"# ##0")&amp;" Kč bez DPH).",
""))))))))</f>
        <v>Nabídková cena bude doplněna automaticky po vyplnění modře podbarvených buněk.</v>
      </c>
      <c r="G9" s="38"/>
    </row>
    <row r="10" spans="1:7" s="27" customFormat="1" x14ac:dyDescent="0.2">
      <c r="D10" s="26"/>
      <c r="E10" s="26"/>
      <c r="F10"/>
      <c r="G10" s="38"/>
    </row>
    <row r="11" spans="1:7" ht="30" customHeight="1" thickBot="1" x14ac:dyDescent="0.35">
      <c r="A11" s="3" t="s">
        <v>90</v>
      </c>
      <c r="B11" s="3"/>
      <c r="C11" s="3"/>
      <c r="D11" s="3"/>
      <c r="E11" s="3"/>
      <c r="F11" s="3"/>
      <c r="G11" s="38"/>
    </row>
    <row r="12" spans="1:7" x14ac:dyDescent="0.2">
      <c r="A12" s="92"/>
      <c r="C12" s="4"/>
      <c r="D12" s="6"/>
      <c r="E12" s="6"/>
      <c r="G12" s="38"/>
    </row>
    <row r="13" spans="1:7" ht="14.25" customHeight="1" thickBot="1" x14ac:dyDescent="0.25">
      <c r="A13" s="8" t="s">
        <v>125</v>
      </c>
      <c r="B13" s="8"/>
      <c r="C13" s="8"/>
      <c r="D13" s="8"/>
      <c r="E13" s="8"/>
      <c r="F13" s="8"/>
      <c r="G13" s="38"/>
    </row>
    <row r="14" spans="1:7" x14ac:dyDescent="0.2">
      <c r="A14" s="13" t="s">
        <v>88</v>
      </c>
      <c r="C14" s="4"/>
      <c r="D14" s="6"/>
      <c r="E14" s="6"/>
      <c r="G14" s="38"/>
    </row>
    <row r="15" spans="1:7" x14ac:dyDescent="0.2">
      <c r="A15" s="13" t="s">
        <v>89</v>
      </c>
      <c r="C15" s="4"/>
      <c r="D15" s="6"/>
      <c r="E15" s="6"/>
      <c r="G15" s="38"/>
    </row>
    <row r="16" spans="1:7" x14ac:dyDescent="0.2">
      <c r="A16" s="13" t="s">
        <v>95</v>
      </c>
      <c r="C16" s="4"/>
      <c r="D16" s="6"/>
      <c r="E16" s="6"/>
      <c r="G16" s="38"/>
    </row>
    <row r="17" spans="1:7" x14ac:dyDescent="0.2">
      <c r="A17" s="13" t="s">
        <v>96</v>
      </c>
      <c r="C17" s="4"/>
      <c r="D17" s="6"/>
      <c r="E17" s="6"/>
      <c r="G17" s="38"/>
    </row>
    <row r="18" spans="1:7" x14ac:dyDescent="0.2">
      <c r="A18" s="13" t="s">
        <v>75</v>
      </c>
      <c r="C18" s="4"/>
      <c r="D18" s="6"/>
      <c r="E18" s="6"/>
      <c r="G18" s="38"/>
    </row>
    <row r="19" spans="1:7" x14ac:dyDescent="0.2">
      <c r="A19" s="92"/>
      <c r="C19" s="4"/>
      <c r="D19" s="6"/>
      <c r="E19" s="6"/>
      <c r="G19" s="38"/>
    </row>
    <row r="20" spans="1:7" ht="39.950000000000003" customHeight="1" thickBot="1" x14ac:dyDescent="0.25">
      <c r="A20" s="93" t="s">
        <v>91</v>
      </c>
      <c r="B20" s="54" t="s">
        <v>92</v>
      </c>
      <c r="C20" s="65" t="s">
        <v>93</v>
      </c>
      <c r="D20" s="66"/>
      <c r="E20" s="66"/>
      <c r="G20" s="38"/>
    </row>
    <row r="21" spans="1:7" ht="20.100000000000001" customHeight="1" x14ac:dyDescent="0.2">
      <c r="A21" s="55" t="s">
        <v>105</v>
      </c>
      <c r="B21" s="56"/>
      <c r="C21" s="57"/>
      <c r="D21" s="67"/>
      <c r="E21" s="67"/>
      <c r="G21" s="38"/>
    </row>
    <row r="22" spans="1:7" ht="20.100000000000001" customHeight="1" x14ac:dyDescent="0.2">
      <c r="A22" s="58" t="s">
        <v>106</v>
      </c>
      <c r="B22" s="59"/>
      <c r="C22" s="60"/>
      <c r="D22" s="67"/>
      <c r="E22" s="67"/>
      <c r="G22" s="38"/>
    </row>
    <row r="23" spans="1:7" ht="20.100000000000001" customHeight="1" x14ac:dyDescent="0.2">
      <c r="A23" s="58" t="s">
        <v>107</v>
      </c>
      <c r="B23" s="59"/>
      <c r="C23" s="60"/>
      <c r="D23" s="67"/>
      <c r="E23" s="67"/>
      <c r="G23" s="38"/>
    </row>
    <row r="24" spans="1:7" ht="20.100000000000001" customHeight="1" x14ac:dyDescent="0.2">
      <c r="A24" s="58" t="s">
        <v>121</v>
      </c>
      <c r="B24" s="59"/>
      <c r="C24" s="102"/>
      <c r="D24" s="67"/>
      <c r="E24" s="67"/>
      <c r="G24" s="38"/>
    </row>
    <row r="25" spans="1:7" ht="20.100000000000001" customHeight="1" x14ac:dyDescent="0.2">
      <c r="A25" s="58" t="s">
        <v>122</v>
      </c>
      <c r="B25" s="59"/>
      <c r="C25" s="102"/>
      <c r="D25" s="67"/>
      <c r="E25" s="67"/>
      <c r="G25" s="38"/>
    </row>
    <row r="26" spans="1:7" ht="20.100000000000001" customHeight="1" x14ac:dyDescent="0.2">
      <c r="A26" s="58" t="s">
        <v>123</v>
      </c>
      <c r="B26" s="59"/>
      <c r="C26" s="60"/>
      <c r="D26" s="67"/>
      <c r="E26" s="67"/>
      <c r="G26" s="38"/>
    </row>
    <row r="27" spans="1:7" ht="20.100000000000001" customHeight="1" x14ac:dyDescent="0.2">
      <c r="A27" s="58" t="s">
        <v>108</v>
      </c>
      <c r="B27" s="59"/>
      <c r="C27" s="60"/>
      <c r="D27" s="67"/>
      <c r="E27" s="67"/>
      <c r="G27" s="38"/>
    </row>
    <row r="28" spans="1:7" ht="20.100000000000001" customHeight="1" x14ac:dyDescent="0.2">
      <c r="A28" s="58" t="s">
        <v>109</v>
      </c>
      <c r="B28" s="59"/>
      <c r="C28" s="60"/>
      <c r="D28" s="67"/>
      <c r="E28" s="67"/>
      <c r="G28" s="38"/>
    </row>
    <row r="29" spans="1:7" ht="20.100000000000001" customHeight="1" x14ac:dyDescent="0.2">
      <c r="A29" s="58" t="s">
        <v>110</v>
      </c>
      <c r="B29" s="59"/>
      <c r="C29" s="60"/>
      <c r="D29" s="67"/>
      <c r="E29" s="67"/>
      <c r="G29" s="38"/>
    </row>
    <row r="30" spans="1:7" ht="20.100000000000001" customHeight="1" x14ac:dyDescent="0.2">
      <c r="A30" s="58" t="s">
        <v>111</v>
      </c>
      <c r="B30" s="59"/>
      <c r="C30" s="60"/>
      <c r="D30" s="67"/>
      <c r="E30" s="67"/>
      <c r="G30" s="38"/>
    </row>
    <row r="31" spans="1:7" ht="20.100000000000001" customHeight="1" x14ac:dyDescent="0.2">
      <c r="A31" s="61" t="s">
        <v>112</v>
      </c>
      <c r="B31" s="59"/>
      <c r="C31" s="60"/>
      <c r="D31" s="67"/>
      <c r="E31" s="67"/>
      <c r="G31" s="38"/>
    </row>
    <row r="32" spans="1:7" ht="20.100000000000001" customHeight="1" thickBot="1" x14ac:dyDescent="0.25">
      <c r="A32" s="61" t="s">
        <v>113</v>
      </c>
      <c r="B32" s="62"/>
      <c r="C32" s="63"/>
      <c r="D32" s="67"/>
      <c r="E32" s="67"/>
      <c r="G32" s="38"/>
    </row>
    <row r="33" spans="1:7" s="27" customFormat="1" ht="20.100000000000001" customHeight="1" thickBot="1" x14ac:dyDescent="0.25">
      <c r="A33" s="114" t="s">
        <v>115</v>
      </c>
      <c r="B33" s="115" t="str">
        <f>IF(SUM(B21:B32)=0,"",SUM(B21:B32))</f>
        <v/>
      </c>
      <c r="C33" s="116"/>
      <c r="D33" s="26"/>
      <c r="E33" s="26"/>
      <c r="F33"/>
      <c r="G33" s="38"/>
    </row>
    <row r="34" spans="1:7" s="27" customFormat="1" ht="20.100000000000001" customHeight="1" x14ac:dyDescent="0.2">
      <c r="A34" s="111" t="s">
        <v>133</v>
      </c>
      <c r="B34" s="112" t="str">
        <f>IF(SUM(B33,C24:C25)=0,"",SUM(B33,C24:C25))</f>
        <v/>
      </c>
      <c r="C34" s="113"/>
      <c r="D34" s="26"/>
      <c r="E34" s="26"/>
      <c r="F34"/>
      <c r="G34" s="38"/>
    </row>
    <row r="35" spans="1:7" s="27" customFormat="1" x14ac:dyDescent="0.2">
      <c r="D35" s="26"/>
      <c r="E35" s="26"/>
      <c r="F35"/>
      <c r="G35" s="38"/>
    </row>
    <row r="36" spans="1:7" ht="14.25" customHeight="1" thickBot="1" x14ac:dyDescent="0.25">
      <c r="A36" s="8" t="s">
        <v>126</v>
      </c>
      <c r="B36" s="8"/>
      <c r="C36" s="8"/>
      <c r="D36" s="8"/>
      <c r="E36" s="8"/>
      <c r="F36" s="8"/>
      <c r="G36" s="38"/>
    </row>
    <row r="37" spans="1:7" x14ac:dyDescent="0.2">
      <c r="A37" s="94" t="s">
        <v>129</v>
      </c>
      <c r="C37" s="4"/>
      <c r="D37" s="6"/>
      <c r="E37" s="6"/>
      <c r="G37" s="38"/>
    </row>
    <row r="38" spans="1:7" x14ac:dyDescent="0.2">
      <c r="A38" s="94" t="s">
        <v>156</v>
      </c>
      <c r="C38" s="4"/>
      <c r="D38" s="6"/>
      <c r="E38" s="6"/>
      <c r="G38" s="38"/>
    </row>
    <row r="39" spans="1:7" s="27" customFormat="1" x14ac:dyDescent="0.2">
      <c r="A39" s="13" t="s">
        <v>130</v>
      </c>
      <c r="B39" s="52"/>
      <c r="C39" s="52"/>
      <c r="D39" s="26"/>
      <c r="E39" s="26"/>
      <c r="F39"/>
      <c r="G39" s="38"/>
    </row>
    <row r="40" spans="1:7" s="27" customFormat="1" x14ac:dyDescent="0.2">
      <c r="A40" s="13" t="s">
        <v>131</v>
      </c>
      <c r="B40" s="52"/>
      <c r="C40" s="52"/>
      <c r="D40" s="26"/>
      <c r="E40" s="26"/>
      <c r="F40"/>
      <c r="G40" s="38"/>
    </row>
    <row r="41" spans="1:7" s="27" customFormat="1" x14ac:dyDescent="0.2">
      <c r="A41" s="13" t="s">
        <v>152</v>
      </c>
      <c r="B41" s="52"/>
      <c r="C41" s="52"/>
      <c r="D41" s="26"/>
      <c r="E41" s="26"/>
      <c r="F41"/>
      <c r="G41" s="38"/>
    </row>
    <row r="42" spans="1:7" s="27" customFormat="1" x14ac:dyDescent="0.2">
      <c r="A42" s="95" t="s">
        <v>134</v>
      </c>
      <c r="B42" s="83"/>
      <c r="C42" s="83"/>
      <c r="D42" s="84"/>
      <c r="E42" s="84"/>
      <c r="F42"/>
      <c r="G42" s="38"/>
    </row>
    <row r="43" spans="1:7" s="27" customFormat="1" x14ac:dyDescent="0.2">
      <c r="A43" s="13"/>
      <c r="B43" s="52"/>
      <c r="C43" s="52"/>
      <c r="D43" s="26"/>
      <c r="E43" s="26"/>
      <c r="F43"/>
      <c r="G43" s="38"/>
    </row>
    <row r="44" spans="1:7" ht="39.950000000000003" customHeight="1" thickBot="1" x14ac:dyDescent="0.25">
      <c r="A44" s="93" t="s">
        <v>101</v>
      </c>
      <c r="B44" s="54" t="s">
        <v>117</v>
      </c>
      <c r="C44" s="54" t="s">
        <v>102</v>
      </c>
      <c r="D44" s="53" t="s">
        <v>118</v>
      </c>
      <c r="E44" s="53" t="s">
        <v>103</v>
      </c>
      <c r="G44" s="38"/>
    </row>
    <row r="45" spans="1:7" ht="20.100000000000001" customHeight="1" x14ac:dyDescent="0.2">
      <c r="A45" s="55" t="s">
        <v>135</v>
      </c>
      <c r="B45" s="56"/>
      <c r="C45" s="80" t="s">
        <v>119</v>
      </c>
      <c r="D45" s="103">
        <v>10</v>
      </c>
      <c r="E45" s="57" t="str">
        <f>IF(B45=0,"",B45*D45)</f>
        <v/>
      </c>
      <c r="F45" s="64" t="str">
        <f xml:space="preserve">
IF(B45="","Předpokládaná výše Ceny služeb bude doplněna automaticky po vyplnění výše ceny za jednotku.","")</f>
        <v>Předpokládaná výše Ceny služeb bude doplněna automaticky po vyplnění výše ceny za jednotku.</v>
      </c>
      <c r="G45" s="38"/>
    </row>
    <row r="46" spans="1:7" ht="20.100000000000001" customHeight="1" x14ac:dyDescent="0.2">
      <c r="A46" s="58" t="s">
        <v>136</v>
      </c>
      <c r="B46" s="59"/>
      <c r="C46" s="81" t="s">
        <v>119</v>
      </c>
      <c r="D46" s="104">
        <v>10</v>
      </c>
      <c r="E46" s="60" t="str">
        <f t="shared" ref="E46:E57" si="0">IF(B46=0,"",B46*D46)</f>
        <v/>
      </c>
      <c r="F46" s="64" t="str">
        <f t="shared" ref="F46:F57" si="1" xml:space="preserve">
IF(B46="","Předpokládaná výše Ceny služeb bude doplněna automaticky po vyplnění výše ceny za jednotku.","")</f>
        <v>Předpokládaná výše Ceny služeb bude doplněna automaticky po vyplnění výše ceny za jednotku.</v>
      </c>
      <c r="G46" s="38"/>
    </row>
    <row r="47" spans="1:7" ht="20.100000000000001" customHeight="1" x14ac:dyDescent="0.2">
      <c r="A47" s="58" t="s">
        <v>137</v>
      </c>
      <c r="B47" s="59"/>
      <c r="C47" s="81" t="s">
        <v>119</v>
      </c>
      <c r="D47" s="104">
        <v>10</v>
      </c>
      <c r="E47" s="60" t="str">
        <f t="shared" si="0"/>
        <v/>
      </c>
      <c r="F47" s="64" t="str">
        <f t="shared" si="1"/>
        <v>Předpokládaná výše Ceny služeb bude doplněna automaticky po vyplnění výše ceny za jednotku.</v>
      </c>
      <c r="G47" s="38"/>
    </row>
    <row r="48" spans="1:7" ht="20.100000000000001" customHeight="1" x14ac:dyDescent="0.2">
      <c r="A48" s="58" t="s">
        <v>138</v>
      </c>
      <c r="B48" s="59"/>
      <c r="C48" s="81" t="s">
        <v>119</v>
      </c>
      <c r="D48" s="104">
        <v>10</v>
      </c>
      <c r="E48" s="60" t="str">
        <f t="shared" si="0"/>
        <v/>
      </c>
      <c r="F48" s="64" t="str">
        <f t="shared" si="1"/>
        <v>Předpokládaná výše Ceny služeb bude doplněna automaticky po vyplnění výše ceny za jednotku.</v>
      </c>
      <c r="G48" s="38"/>
    </row>
    <row r="49" spans="1:7" ht="20.100000000000001" customHeight="1" x14ac:dyDescent="0.2">
      <c r="A49" s="58" t="s">
        <v>139</v>
      </c>
      <c r="B49" s="59"/>
      <c r="C49" s="81" t="s">
        <v>119</v>
      </c>
      <c r="D49" s="104">
        <v>10</v>
      </c>
      <c r="E49" s="60" t="str">
        <f t="shared" si="0"/>
        <v/>
      </c>
      <c r="F49" s="64" t="str">
        <f t="shared" si="1"/>
        <v>Předpokládaná výše Ceny služeb bude doplněna automaticky po vyplnění výše ceny za jednotku.</v>
      </c>
      <c r="G49" s="38"/>
    </row>
    <row r="50" spans="1:7" ht="20.100000000000001" customHeight="1" x14ac:dyDescent="0.2">
      <c r="A50" s="58" t="s">
        <v>140</v>
      </c>
      <c r="B50" s="59"/>
      <c r="C50" s="81" t="s">
        <v>119</v>
      </c>
      <c r="D50" s="104">
        <v>10</v>
      </c>
      <c r="E50" s="60" t="str">
        <f t="shared" si="0"/>
        <v/>
      </c>
      <c r="F50" s="64" t="str">
        <f t="shared" si="1"/>
        <v>Předpokládaná výše Ceny služeb bude doplněna automaticky po vyplnění výše ceny za jednotku.</v>
      </c>
      <c r="G50" s="38"/>
    </row>
    <row r="51" spans="1:7" ht="20.100000000000001" customHeight="1" x14ac:dyDescent="0.2">
      <c r="A51" s="58" t="s">
        <v>141</v>
      </c>
      <c r="B51" s="59"/>
      <c r="C51" s="81" t="s">
        <v>119</v>
      </c>
      <c r="D51" s="104">
        <v>10</v>
      </c>
      <c r="E51" s="60" t="str">
        <f t="shared" si="0"/>
        <v/>
      </c>
      <c r="F51" s="64" t="str">
        <f t="shared" si="1"/>
        <v>Předpokládaná výše Ceny služeb bude doplněna automaticky po vyplnění výše ceny za jednotku.</v>
      </c>
      <c r="G51" s="38"/>
    </row>
    <row r="52" spans="1:7" ht="20.100000000000001" customHeight="1" x14ac:dyDescent="0.2">
      <c r="A52" s="58" t="s">
        <v>142</v>
      </c>
      <c r="B52" s="59"/>
      <c r="C52" s="81" t="s">
        <v>119</v>
      </c>
      <c r="D52" s="104">
        <v>10</v>
      </c>
      <c r="E52" s="60" t="str">
        <f t="shared" si="0"/>
        <v/>
      </c>
      <c r="F52" s="64" t="str">
        <f t="shared" si="1"/>
        <v>Předpokládaná výše Ceny služeb bude doplněna automaticky po vyplnění výše ceny za jednotku.</v>
      </c>
      <c r="G52" s="38"/>
    </row>
    <row r="53" spans="1:7" ht="20.100000000000001" customHeight="1" x14ac:dyDescent="0.2">
      <c r="A53" s="58" t="s">
        <v>143</v>
      </c>
      <c r="B53" s="59"/>
      <c r="C53" s="81" t="s">
        <v>119</v>
      </c>
      <c r="D53" s="104">
        <v>10</v>
      </c>
      <c r="E53" s="60" t="str">
        <f t="shared" si="0"/>
        <v/>
      </c>
      <c r="F53" s="64" t="str">
        <f t="shared" si="1"/>
        <v>Předpokládaná výše Ceny služeb bude doplněna automaticky po vyplnění výše ceny za jednotku.</v>
      </c>
      <c r="G53" s="38"/>
    </row>
    <row r="54" spans="1:7" ht="20.100000000000001" customHeight="1" x14ac:dyDescent="0.2">
      <c r="A54" s="58" t="s">
        <v>144</v>
      </c>
      <c r="B54" s="59"/>
      <c r="C54" s="81" t="s">
        <v>119</v>
      </c>
      <c r="D54" s="104">
        <v>10</v>
      </c>
      <c r="E54" s="60" t="str">
        <f t="shared" si="0"/>
        <v/>
      </c>
      <c r="F54" s="64" t="str">
        <f t="shared" si="1"/>
        <v>Předpokládaná výše Ceny služeb bude doplněna automaticky po vyplnění výše ceny za jednotku.</v>
      </c>
      <c r="G54" s="38"/>
    </row>
    <row r="55" spans="1:7" ht="20.100000000000001" customHeight="1" x14ac:dyDescent="0.2">
      <c r="A55" s="61" t="s">
        <v>145</v>
      </c>
      <c r="B55" s="59"/>
      <c r="C55" s="81" t="s">
        <v>119</v>
      </c>
      <c r="D55" s="104">
        <v>10</v>
      </c>
      <c r="E55" s="60" t="str">
        <f t="shared" si="0"/>
        <v/>
      </c>
      <c r="F55" s="64" t="str">
        <f t="shared" si="1"/>
        <v>Předpokládaná výše Ceny služeb bude doplněna automaticky po vyplnění výše ceny za jednotku.</v>
      </c>
      <c r="G55" s="38"/>
    </row>
    <row r="56" spans="1:7" ht="20.100000000000001" customHeight="1" x14ac:dyDescent="0.2">
      <c r="A56" s="61" t="s">
        <v>146</v>
      </c>
      <c r="B56" s="59"/>
      <c r="C56" s="81" t="s">
        <v>119</v>
      </c>
      <c r="D56" s="104">
        <v>10</v>
      </c>
      <c r="E56" s="60" t="str">
        <f t="shared" si="0"/>
        <v/>
      </c>
      <c r="F56" s="64" t="str">
        <f t="shared" si="1"/>
        <v>Předpokládaná výše Ceny služeb bude doplněna automaticky po vyplnění výše ceny za jednotku.</v>
      </c>
      <c r="G56" s="38"/>
    </row>
    <row r="57" spans="1:7" ht="20.100000000000001" customHeight="1" thickBot="1" x14ac:dyDescent="0.25">
      <c r="A57" s="61" t="s">
        <v>124</v>
      </c>
      <c r="B57" s="62"/>
      <c r="C57" s="82" t="s">
        <v>114</v>
      </c>
      <c r="D57" s="105">
        <f>100*10</f>
        <v>1000</v>
      </c>
      <c r="E57" s="63" t="str">
        <f t="shared" si="0"/>
        <v/>
      </c>
      <c r="F57" s="64" t="str">
        <f t="shared" si="1"/>
        <v>Předpokládaná výše Ceny služeb bude doplněna automaticky po vyplnění výše ceny za jednotku.</v>
      </c>
      <c r="G57" s="38"/>
    </row>
    <row r="58" spans="1:7" s="27" customFormat="1" ht="20.100000000000001" customHeight="1" x14ac:dyDescent="0.2">
      <c r="A58" s="117" t="s">
        <v>132</v>
      </c>
      <c r="B58" s="118"/>
      <c r="C58" s="119"/>
      <c r="D58" s="120"/>
      <c r="E58" s="121" t="str">
        <f>IF(SUM(E45:E57)=0,"",SUM(E45:E57))</f>
        <v/>
      </c>
      <c r="F58" s="64" t="str">
        <f xml:space="preserve">
IF(OR(E58="",E58=0),"Součet cen za všechny položky bude doplněn automaticky po vyplnění cen za jednotku u jednotlivých položek.",
IF(COUNTBLANK(B45:B57)&gt;0,"Pozor! Součet cen není kompletní, protože nejsou vyplněny některé modře podbarvené buňky.",
""))</f>
        <v>Součet cen za všechny položky bude doplněn automaticky po vyplnění cen za jednotku u jednotlivých položek.</v>
      </c>
      <c r="G58" s="38"/>
    </row>
    <row r="59" spans="1:7" s="27" customFormat="1" x14ac:dyDescent="0.2">
      <c r="D59" s="26"/>
      <c r="E59" s="26"/>
      <c r="F59"/>
      <c r="G59" s="38"/>
    </row>
    <row r="60" spans="1:7" s="13" customFormat="1" ht="30" customHeight="1" thickBot="1" x14ac:dyDescent="0.35">
      <c r="A60" s="3" t="s">
        <v>19</v>
      </c>
      <c r="B60" s="3"/>
      <c r="C60" s="3"/>
      <c r="D60" s="3"/>
      <c r="E60" s="3"/>
      <c r="F60" s="3"/>
      <c r="G60" s="38"/>
    </row>
    <row r="61" spans="1:7" x14ac:dyDescent="0.2">
      <c r="A61" s="13" t="s">
        <v>76</v>
      </c>
      <c r="C61" s="4"/>
      <c r="D61" s="6"/>
      <c r="E61" s="6"/>
      <c r="G61" s="38"/>
    </row>
    <row r="62" spans="1:7" x14ac:dyDescent="0.2">
      <c r="G62" s="38"/>
    </row>
    <row r="63" spans="1:7" x14ac:dyDescent="0.2">
      <c r="F63" s="5"/>
      <c r="G63" s="38"/>
    </row>
    <row r="64" spans="1:7" x14ac:dyDescent="0.2">
      <c r="A64" s="16"/>
      <c r="B64" s="17"/>
      <c r="C64" s="18"/>
      <c r="D64" s="18"/>
      <c r="E64" s="18"/>
      <c r="F64" s="18"/>
      <c r="G64" s="38"/>
    </row>
    <row r="65" spans="1:7" s="13" customFormat="1" ht="30" customHeight="1" thickBot="1" x14ac:dyDescent="0.35">
      <c r="A65" s="2" t="s">
        <v>116</v>
      </c>
      <c r="B65" s="2"/>
      <c r="C65" s="2"/>
      <c r="D65" s="2"/>
      <c r="E65" s="2"/>
      <c r="F65" s="2"/>
      <c r="G65" s="38"/>
    </row>
    <row r="66" spans="1:7" x14ac:dyDescent="0.2">
      <c r="A66" s="13" t="s">
        <v>153</v>
      </c>
      <c r="G66" s="38"/>
    </row>
    <row r="67" spans="1:7" x14ac:dyDescent="0.2">
      <c r="A67" s="13" t="s">
        <v>154</v>
      </c>
      <c r="G67" s="38"/>
    </row>
    <row r="68" spans="1:7" s="27" customFormat="1" x14ac:dyDescent="0.2">
      <c r="A68" s="95" t="s">
        <v>147</v>
      </c>
      <c r="B68" s="83"/>
      <c r="C68" s="83"/>
      <c r="D68" s="84"/>
      <c r="E68" s="84"/>
      <c r="F68"/>
      <c r="G68" s="38"/>
    </row>
    <row r="69" spans="1:7" x14ac:dyDescent="0.2">
      <c r="A69" s="13"/>
      <c r="B69" s="32"/>
      <c r="C69" s="26"/>
      <c r="G69" s="38"/>
    </row>
    <row r="70" spans="1:7" x14ac:dyDescent="0.2">
      <c r="A70" s="72" t="s">
        <v>87</v>
      </c>
      <c r="B70" s="73"/>
      <c r="C70" s="79"/>
      <c r="D70" s="79"/>
      <c r="E70" s="85">
        <f>SUM(E71:E74)</f>
        <v>1134841000</v>
      </c>
      <c r="F70" s="110" t="s">
        <v>12</v>
      </c>
      <c r="G70" s="38"/>
    </row>
    <row r="71" spans="1:7" x14ac:dyDescent="0.2">
      <c r="A71" s="74" t="s">
        <v>148</v>
      </c>
      <c r="B71" s="75"/>
      <c r="C71" s="75"/>
      <c r="D71" s="75"/>
      <c r="E71" s="86">
        <v>797841000</v>
      </c>
      <c r="F71" s="110" t="s">
        <v>12</v>
      </c>
      <c r="G71" s="38"/>
    </row>
    <row r="72" spans="1:7" x14ac:dyDescent="0.2">
      <c r="A72" s="74" t="s">
        <v>149</v>
      </c>
      <c r="B72" s="75"/>
      <c r="C72" s="75"/>
      <c r="D72" s="75"/>
      <c r="E72" s="86">
        <v>143500000</v>
      </c>
      <c r="F72" s="110" t="s">
        <v>12</v>
      </c>
      <c r="G72" s="38"/>
    </row>
    <row r="73" spans="1:7" x14ac:dyDescent="0.2">
      <c r="A73" s="76" t="s">
        <v>150</v>
      </c>
      <c r="B73" s="77"/>
      <c r="C73" s="77"/>
      <c r="D73" s="77"/>
      <c r="E73" s="87">
        <v>143500000</v>
      </c>
      <c r="F73" s="110" t="s">
        <v>12</v>
      </c>
      <c r="G73" s="38"/>
    </row>
    <row r="74" spans="1:7" x14ac:dyDescent="0.2">
      <c r="A74" s="76" t="s">
        <v>151</v>
      </c>
      <c r="B74" s="77"/>
      <c r="C74" s="77"/>
      <c r="D74" s="77"/>
      <c r="E74" s="87">
        <v>50000000</v>
      </c>
      <c r="F74" s="110" t="s">
        <v>12</v>
      </c>
      <c r="G74" s="38"/>
    </row>
    <row r="75" spans="1:7" x14ac:dyDescent="0.2">
      <c r="A75" s="76" t="s">
        <v>157</v>
      </c>
      <c r="B75" s="77"/>
      <c r="C75" s="77"/>
      <c r="D75" s="77"/>
      <c r="E75" s="87">
        <v>2000</v>
      </c>
      <c r="F75" s="110" t="s">
        <v>12</v>
      </c>
      <c r="G75" s="38"/>
    </row>
    <row r="76" spans="1:7" ht="15" customHeight="1" x14ac:dyDescent="0.2">
      <c r="G76" s="38"/>
    </row>
    <row r="77" spans="1:7" s="13" customFormat="1" ht="30" customHeight="1" thickBot="1" x14ac:dyDescent="0.35">
      <c r="A77" s="96" t="s">
        <v>77</v>
      </c>
      <c r="B77" s="3"/>
      <c r="C77" s="3"/>
      <c r="D77" s="3"/>
      <c r="E77" s="3"/>
      <c r="F77" s="2"/>
      <c r="G77" s="38"/>
    </row>
    <row r="78" spans="1:7" x14ac:dyDescent="0.2">
      <c r="A78" s="97" t="s">
        <v>78</v>
      </c>
      <c r="C78" s="4"/>
      <c r="D78" s="6"/>
      <c r="E78" s="6"/>
      <c r="G78" s="38"/>
    </row>
    <row r="79" spans="1:7" x14ac:dyDescent="0.2">
      <c r="A79" s="97" t="s">
        <v>79</v>
      </c>
      <c r="G79" s="38"/>
    </row>
    <row r="80" spans="1:7" x14ac:dyDescent="0.2">
      <c r="A80" s="97" t="s">
        <v>80</v>
      </c>
      <c r="G80" s="38"/>
    </row>
    <row r="81" spans="1:7" x14ac:dyDescent="0.2">
      <c r="G81" s="38"/>
    </row>
    <row r="82" spans="1:7" ht="20.100000000000001" customHeight="1" thickBot="1" x14ac:dyDescent="0.25">
      <c r="A82" s="98" t="s">
        <v>81</v>
      </c>
      <c r="B82" s="71" t="s">
        <v>82</v>
      </c>
      <c r="G82" s="38"/>
    </row>
    <row r="83" spans="1:7" ht="20.100000000000001" customHeight="1" x14ac:dyDescent="0.2">
      <c r="A83" s="55" t="s">
        <v>83</v>
      </c>
      <c r="B83" s="106">
        <v>80000000</v>
      </c>
      <c r="G83" s="38"/>
    </row>
    <row r="84" spans="1:7" ht="20.100000000000001" customHeight="1" x14ac:dyDescent="0.2">
      <c r="A84" s="58" t="s">
        <v>84</v>
      </c>
      <c r="B84" s="107">
        <v>5000000</v>
      </c>
      <c r="G84" s="38"/>
    </row>
    <row r="85" spans="1:7" ht="20.100000000000001" customHeight="1" x14ac:dyDescent="0.2">
      <c r="A85" s="58" t="s">
        <v>104</v>
      </c>
      <c r="B85" s="107">
        <v>5000000</v>
      </c>
      <c r="G85" s="38"/>
    </row>
    <row r="86" spans="1:7" ht="20.100000000000001" customHeight="1" thickBot="1" x14ac:dyDescent="0.25">
      <c r="A86" s="99" t="s">
        <v>85</v>
      </c>
      <c r="B86" s="108">
        <v>40000000</v>
      </c>
      <c r="G86" s="38"/>
    </row>
    <row r="87" spans="1:7" ht="20.100000000000001" customHeight="1" x14ac:dyDescent="0.2">
      <c r="A87" s="70" t="s">
        <v>86</v>
      </c>
      <c r="B87" s="109">
        <f>SUM(B83:B86)</f>
        <v>130000000</v>
      </c>
      <c r="G87" s="38"/>
    </row>
  </sheetData>
  <sheetProtection sheet="1" objects="1" scenarios="1"/>
  <mergeCells count="1">
    <mergeCell ref="B34:C34"/>
  </mergeCells>
  <pageMargins left="0.70866141732283472" right="0.70866141732283472" top="0.78740157480314965" bottom="0.78740157480314965" header="0.31496062992125984" footer="0.31496062992125984"/>
  <pageSetup paperSize="9" scale="59" fitToWidth="2" fitToHeight="2" orientation="landscape" horizontalDpi="4294967293" verticalDpi="4294967293" r:id="rId1"/>
  <ignoredErrors>
    <ignoredError sqref="E7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EB97-20F8-4BCF-B13C-27B2D9009752}">
  <dimension ref="A1:B24"/>
  <sheetViews>
    <sheetView showGridLines="0" zoomScaleNormal="100" workbookViewId="0"/>
  </sheetViews>
  <sheetFormatPr defaultColWidth="9.42578125" defaultRowHeight="15" customHeight="1" x14ac:dyDescent="0.2"/>
  <cols>
    <col min="1" max="1" width="175.7109375" style="5" customWidth="1"/>
    <col min="2" max="16384" width="9.42578125" style="5"/>
  </cols>
  <sheetData>
    <row r="1" spans="1:2" ht="45" customHeight="1" x14ac:dyDescent="0.2">
      <c r="A1" s="1" t="s">
        <v>0</v>
      </c>
      <c r="B1" s="42"/>
    </row>
    <row r="2" spans="1:2" x14ac:dyDescent="0.2">
      <c r="B2" s="42"/>
    </row>
    <row r="3" spans="1:2" ht="30" customHeight="1" thickBot="1" x14ac:dyDescent="0.35">
      <c r="A3" s="3" t="s">
        <v>24</v>
      </c>
      <c r="B3" s="42"/>
    </row>
    <row r="4" spans="1:2" customFormat="1" x14ac:dyDescent="0.2">
      <c r="B4" s="43"/>
    </row>
    <row r="5" spans="1:2" ht="20.100000000000001" customHeight="1" thickBot="1" x14ac:dyDescent="0.25">
      <c r="A5" s="8" t="s">
        <v>25</v>
      </c>
      <c r="B5" s="42"/>
    </row>
    <row r="6" spans="1:2" x14ac:dyDescent="0.2">
      <c r="A6" s="28" t="s">
        <v>26</v>
      </c>
      <c r="B6" s="42"/>
    </row>
    <row r="7" spans="1:2" x14ac:dyDescent="0.2">
      <c r="A7" s="28" t="s">
        <v>27</v>
      </c>
      <c r="B7" s="42"/>
    </row>
    <row r="8" spans="1:2" x14ac:dyDescent="0.2">
      <c r="B8" s="42"/>
    </row>
    <row r="9" spans="1:2" ht="20.100000000000001" customHeight="1" thickBot="1" x14ac:dyDescent="0.25">
      <c r="A9" s="8" t="s">
        <v>28</v>
      </c>
      <c r="B9" s="42"/>
    </row>
    <row r="10" spans="1:2" x14ac:dyDescent="0.2">
      <c r="A10" s="68" t="s">
        <v>155</v>
      </c>
      <c r="B10" s="42"/>
    </row>
    <row r="11" spans="1:2" x14ac:dyDescent="0.2">
      <c r="A11" s="68" t="s">
        <v>99</v>
      </c>
      <c r="B11" s="42"/>
    </row>
    <row r="12" spans="1:2" x14ac:dyDescent="0.2">
      <c r="A12" s="69" t="s">
        <v>98</v>
      </c>
      <c r="B12" s="42"/>
    </row>
    <row r="13" spans="1:2" x14ac:dyDescent="0.2">
      <c r="B13" s="42"/>
    </row>
    <row r="14" spans="1:2" ht="30" customHeight="1" thickBot="1" x14ac:dyDescent="0.35">
      <c r="A14" s="3" t="s">
        <v>57</v>
      </c>
      <c r="B14" s="42"/>
    </row>
    <row r="15" spans="1:2" x14ac:dyDescent="0.2">
      <c r="A15" s="28" t="s">
        <v>58</v>
      </c>
      <c r="B15" s="42"/>
    </row>
    <row r="16" spans="1:2" x14ac:dyDescent="0.2">
      <c r="A16" s="28" t="s">
        <v>100</v>
      </c>
      <c r="B16" s="42"/>
    </row>
    <row r="17" spans="1:2" x14ac:dyDescent="0.2">
      <c r="B17" s="42"/>
    </row>
    <row r="18" spans="1:2" x14ac:dyDescent="0.2">
      <c r="A18" s="10"/>
      <c r="B18" s="42"/>
    </row>
    <row r="19" spans="1:2" x14ac:dyDescent="0.2">
      <c r="A19" s="13"/>
      <c r="B19" s="42"/>
    </row>
    <row r="20" spans="1:2" s="13" customFormat="1" ht="30" customHeight="1" thickBot="1" x14ac:dyDescent="0.35">
      <c r="A20" s="2" t="s">
        <v>67</v>
      </c>
      <c r="B20" s="42"/>
    </row>
    <row r="21" spans="1:2" x14ac:dyDescent="0.2">
      <c r="A21" s="13" t="s">
        <v>29</v>
      </c>
      <c r="B21" s="42"/>
    </row>
    <row r="22" spans="1:2" x14ac:dyDescent="0.2">
      <c r="A22" s="13" t="s">
        <v>30</v>
      </c>
      <c r="B22" s="42"/>
    </row>
    <row r="23" spans="1:2" x14ac:dyDescent="0.2">
      <c r="A23" s="13" t="s">
        <v>65</v>
      </c>
      <c r="B23" s="42"/>
    </row>
    <row r="24" spans="1:2" x14ac:dyDescent="0.2">
      <c r="A24" s="13" t="s">
        <v>66</v>
      </c>
      <c r="B24" s="42"/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A2999-C369-4207-8487-196D6DAC8A60}">
  <dimension ref="A1:D19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120.7109375" style="5" customWidth="1"/>
    <col min="4" max="16384" width="9.42578125" style="5"/>
  </cols>
  <sheetData>
    <row r="1" spans="1:4" ht="45" customHeight="1" x14ac:dyDescent="0.2">
      <c r="A1" s="1" t="s">
        <v>31</v>
      </c>
      <c r="D1" s="42"/>
    </row>
    <row r="2" spans="1:4" x14ac:dyDescent="0.2">
      <c r="D2" s="42"/>
    </row>
    <row r="3" spans="1:4" ht="30" customHeight="1" thickBot="1" x14ac:dyDescent="0.35">
      <c r="A3" s="3" t="s">
        <v>72</v>
      </c>
      <c r="B3" s="7"/>
      <c r="C3" s="14"/>
      <c r="D3" s="42"/>
    </row>
    <row r="4" spans="1:4" s="29" customFormat="1" x14ac:dyDescent="0.2">
      <c r="A4" s="100" t="s">
        <v>51</v>
      </c>
      <c r="B4" s="25"/>
      <c r="D4" s="40"/>
    </row>
    <row r="5" spans="1:4" s="29" customFormat="1" x14ac:dyDescent="0.2">
      <c r="A5" s="101" t="s">
        <v>52</v>
      </c>
      <c r="B5" s="20"/>
      <c r="D5" s="40"/>
    </row>
    <row r="6" spans="1:4" s="29" customFormat="1" x14ac:dyDescent="0.2">
      <c r="A6" s="35" t="s">
        <v>7</v>
      </c>
      <c r="B6" s="21"/>
      <c r="D6" s="40"/>
    </row>
    <row r="7" spans="1:4" s="29" customFormat="1" x14ac:dyDescent="0.2">
      <c r="A7" s="35" t="s">
        <v>60</v>
      </c>
      <c r="B7" s="24" t="s">
        <v>14</v>
      </c>
      <c r="D7" s="40"/>
    </row>
    <row r="8" spans="1:4" s="29" customFormat="1" x14ac:dyDescent="0.2">
      <c r="B8" s="30"/>
      <c r="D8" s="40"/>
    </row>
    <row r="9" spans="1:4" x14ac:dyDescent="0.2">
      <c r="D9" s="42"/>
    </row>
    <row r="10" spans="1:4" x14ac:dyDescent="0.2">
      <c r="D10" s="42"/>
    </row>
    <row r="11" spans="1:4" x14ac:dyDescent="0.2">
      <c r="A11" s="16"/>
      <c r="B11" s="17"/>
      <c r="C11" s="18"/>
      <c r="D11" s="42"/>
    </row>
    <row r="12" spans="1:4" s="13" customFormat="1" ht="30" customHeight="1" thickBot="1" x14ac:dyDescent="0.35">
      <c r="A12" s="2" t="s">
        <v>15</v>
      </c>
      <c r="B12" s="15"/>
      <c r="C12" s="2"/>
      <c r="D12" s="42"/>
    </row>
    <row r="13" spans="1:4" x14ac:dyDescent="0.2">
      <c r="A13" s="13" t="s">
        <v>70</v>
      </c>
      <c r="B13" s="5"/>
      <c r="D13" s="42"/>
    </row>
    <row r="14" spans="1:4" x14ac:dyDescent="0.2">
      <c r="A14" s="13" t="s">
        <v>71</v>
      </c>
      <c r="B14" s="5"/>
      <c r="D14" s="42"/>
    </row>
    <row r="15" spans="1:4" x14ac:dyDescent="0.2">
      <c r="A15" s="13" t="s">
        <v>68</v>
      </c>
      <c r="B15" s="5"/>
      <c r="D15" s="42"/>
    </row>
    <row r="16" spans="1:4" x14ac:dyDescent="0.2">
      <c r="D16" s="42"/>
    </row>
    <row r="17" spans="1:4" s="13" customFormat="1" ht="30" customHeight="1" thickBot="1" x14ac:dyDescent="0.35">
      <c r="A17" s="2" t="s">
        <v>9</v>
      </c>
      <c r="B17" s="12"/>
      <c r="C17" s="15"/>
      <c r="D17" s="42"/>
    </row>
    <row r="18" spans="1:4" x14ac:dyDescent="0.2">
      <c r="A18" s="13" t="s">
        <v>97</v>
      </c>
      <c r="B18" s="11"/>
      <c r="D18" s="42"/>
    </row>
    <row r="19" spans="1:4" x14ac:dyDescent="0.2">
      <c r="A19" s="13" t="s">
        <v>69</v>
      </c>
      <c r="B19" s="11"/>
      <c r="D19" s="42"/>
    </row>
  </sheetData>
  <sheetProtection sheet="1" objects="1" scenarios="1" formatCells="0" formatRows="0" insertRows="0" deleteRows="0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21352-52E3-4490-8BD6-D353F2B7DDF8}">
  <dimension ref="A1:D15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60.7109375" style="5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32</v>
      </c>
      <c r="B1" s="4"/>
      <c r="D1" s="42"/>
    </row>
    <row r="2" spans="1:4" x14ac:dyDescent="0.2">
      <c r="B2" s="4"/>
      <c r="D2" s="42"/>
    </row>
    <row r="3" spans="1:4" ht="30" customHeight="1" thickBot="1" x14ac:dyDescent="0.35">
      <c r="A3" s="3" t="s">
        <v>33</v>
      </c>
      <c r="B3" s="7"/>
      <c r="C3" s="14"/>
      <c r="D3" s="42"/>
    </row>
    <row r="4" spans="1:4" s="29" customFormat="1" x14ac:dyDescent="0.2">
      <c r="A4" s="36" t="s">
        <v>51</v>
      </c>
      <c r="B4" s="25"/>
      <c r="D4" s="40"/>
    </row>
    <row r="5" spans="1:4" s="29" customFormat="1" x14ac:dyDescent="0.2">
      <c r="A5" s="37" t="s">
        <v>61</v>
      </c>
      <c r="B5" s="21"/>
      <c r="D5" s="40"/>
    </row>
    <row r="6" spans="1:4" s="29" customFormat="1" x14ac:dyDescent="0.2">
      <c r="B6" s="30"/>
      <c r="D6" s="40"/>
    </row>
    <row r="7" spans="1:4" x14ac:dyDescent="0.2">
      <c r="B7" s="4"/>
      <c r="D7" s="42"/>
    </row>
    <row r="8" spans="1:4" x14ac:dyDescent="0.2">
      <c r="B8" s="4"/>
      <c r="D8" s="42"/>
    </row>
    <row r="9" spans="1:4" x14ac:dyDescent="0.2">
      <c r="A9" s="16"/>
      <c r="B9" s="17"/>
      <c r="C9" s="18"/>
      <c r="D9" s="42"/>
    </row>
    <row r="10" spans="1:4" s="13" customFormat="1" ht="30" customHeight="1" thickBot="1" x14ac:dyDescent="0.35">
      <c r="A10" s="2" t="s">
        <v>15</v>
      </c>
      <c r="B10" s="15"/>
      <c r="C10" s="2"/>
      <c r="D10" s="42"/>
    </row>
    <row r="11" spans="1:4" x14ac:dyDescent="0.2">
      <c r="A11" s="13" t="s">
        <v>34</v>
      </c>
      <c r="D11" s="42"/>
    </row>
    <row r="12" spans="1:4" x14ac:dyDescent="0.2">
      <c r="B12" s="4"/>
      <c r="D12" s="42"/>
    </row>
    <row r="13" spans="1:4" s="13" customFormat="1" ht="30" customHeight="1" thickBot="1" x14ac:dyDescent="0.35">
      <c r="A13" s="2" t="s">
        <v>9</v>
      </c>
      <c r="B13" s="12"/>
      <c r="C13" s="15"/>
      <c r="D13" s="42"/>
    </row>
    <row r="14" spans="1:4" x14ac:dyDescent="0.2">
      <c r="A14" s="13" t="s">
        <v>35</v>
      </c>
      <c r="B14" s="11"/>
      <c r="D14" s="42"/>
    </row>
    <row r="15" spans="1:4" x14ac:dyDescent="0.2">
      <c r="A15" s="13" t="s">
        <v>36</v>
      </c>
      <c r="B15" s="11"/>
      <c r="D15" s="42"/>
    </row>
  </sheetData>
  <sheetProtection sheet="1" objects="1" scenarios="1" formatCells="0" formatRows="0" insertRows="0" deleteRows="0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1CDE974F0C714B8E6DFF07C17D18DC" ma:contentTypeVersion="12" ma:contentTypeDescription="Create a new document." ma:contentTypeScope="" ma:versionID="776a3ad830117355eb983e76e6a11469">
  <xsd:schema xmlns:xsd="http://www.w3.org/2001/XMLSchema" xmlns:xs="http://www.w3.org/2001/XMLSchema" xmlns:p="http://schemas.microsoft.com/office/2006/metadata/properties" xmlns:ns2="9b1863c9-a03d-4b60-b3db-fbf3a7d3af43" xmlns:ns3="22124acd-1755-4a65-896d-3c316b371191" targetNamespace="http://schemas.microsoft.com/office/2006/metadata/properties" ma:root="true" ma:fieldsID="5f98ccf9129da79c9886b40175af08e1" ns2:_="" ns3:_="">
    <xsd:import namespace="9b1863c9-a03d-4b60-b3db-fbf3a7d3af43"/>
    <xsd:import namespace="22124acd-1755-4a65-896d-3c316b371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63c9-a03d-4b60-b3db-fbf3a7d3a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24acd-1755-4a65-896d-3c316b37119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04b2d30-fca5-45c0-a845-5891fbeec3ee}" ma:internalName="TaxCatchAll" ma:showField="CatchAllData" ma:web="22124acd-1755-4a65-896d-3c316b371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124acd-1755-4a65-896d-3c316b371191" xsi:nil="true"/>
    <lcf76f155ced4ddcb4097134ff3c332f xmlns="9b1863c9-a03d-4b60-b3db-fbf3a7d3af4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DE85AB-AC60-4998-B058-4646CC73159B}"/>
</file>

<file path=customXml/itemProps2.xml><?xml version="1.0" encoding="utf-8"?>
<ds:datastoreItem xmlns:ds="http://schemas.openxmlformats.org/officeDocument/2006/customXml" ds:itemID="{699AE129-39F5-4D1F-B019-56E1D7BA8F74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6ad9368-b79a-48b4-a3e5-f9e954d0e498"/>
    <ds:schemaRef ds:uri="http://www.w3.org/XML/1998/namespace"/>
    <ds:schemaRef ds:uri="8ad0b2f1-ca83-47cf-9851-2ffc7724eacc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Titulní strana</vt:lpstr>
      <vt:lpstr>Identifikace zhotovitele (1)</vt:lpstr>
      <vt:lpstr>Identifikace zhotovitele (&gt;1)</vt:lpstr>
      <vt:lpstr>Nabídková cena</vt:lpstr>
      <vt:lpstr>Formuláře a další přílohy</vt:lpstr>
      <vt:lpstr>Formulář Seznam podzhotovitelů</vt:lpstr>
      <vt:lpstr>Formulář Přehled patentů...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Filip Svoboda</cp:lastModifiedBy>
  <cp:revision/>
  <cp:lastPrinted>2024-09-12T15:53:17Z</cp:lastPrinted>
  <dcterms:created xsi:type="dcterms:W3CDTF">2021-10-18T11:32:55Z</dcterms:created>
  <dcterms:modified xsi:type="dcterms:W3CDTF">2024-12-06T08:33:44Z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  <property fmtid="{D5CDD505-2E9C-101B-9397-08002B2CF9AE}" pid="3" name="MediaServiceImageTags">
    <vt:lpwstr/>
  </property>
</Properties>
</file>