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ministerstvozemedelstvi-my.sharepoint.com/personal/jitka_kudelova_mze_gov_cz/Documents/Plocha/"/>
    </mc:Choice>
  </mc:AlternateContent>
  <xr:revisionPtr revIDLastSave="0" documentId="8_{D7508B34-B9BE-4C62-AC9D-460A012869CA}" xr6:coauthVersionLast="47" xr6:coauthVersionMax="47" xr10:uidLastSave="{00000000-0000-0000-0000-000000000000}"/>
  <bookViews>
    <workbookView xWindow="-110" yWindow="-110" windowWidth="19420" windowHeight="10300" tabRatio="500" xr2:uid="{A61A1145-0FCC-4153-835A-CD862EFA76BD}"/>
  </bookViews>
  <sheets>
    <sheet name="VS_Palackého_STR" sheetId="1" r:id="rId1"/>
  </sheets>
  <definedNames>
    <definedName name="Excel_BuiltIn_Print_Area" localSheetId="0">VS_Palackého_STR!$A$1:$F$92</definedName>
    <definedName name="Excel_BuiltIn_Print_Area_1_1_1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2_1">#REF!</definedName>
    <definedName name="_xlnm.Print_Area" localSheetId="0">VS_Palackého_STR!$A$1:$F$197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  <c r="E19" i="1" s="1"/>
  <c r="E21" i="1"/>
  <c r="E22" i="1"/>
  <c r="E23" i="1"/>
  <c r="E24" i="1"/>
  <c r="E33" i="1"/>
  <c r="E34" i="1"/>
  <c r="E39" i="1"/>
  <c r="E41" i="1"/>
  <c r="E43" i="1"/>
  <c r="E45" i="1"/>
  <c r="E48" i="1"/>
  <c r="E51" i="1"/>
  <c r="E52" i="1"/>
  <c r="E55" i="1"/>
  <c r="E56" i="1"/>
  <c r="E58" i="1"/>
  <c r="E60" i="1"/>
  <c r="E62" i="1"/>
  <c r="E63" i="1"/>
  <c r="E65" i="1"/>
  <c r="E67" i="1"/>
  <c r="E69" i="1"/>
  <c r="E71" i="1"/>
  <c r="E73" i="1"/>
  <c r="E77" i="1"/>
  <c r="E79" i="1"/>
  <c r="E84" i="1"/>
  <c r="E85" i="1"/>
  <c r="E86" i="1"/>
  <c r="E87" i="1"/>
  <c r="E88" i="1"/>
  <c r="E89" i="1"/>
  <c r="E93" i="1"/>
  <c r="E96" i="1"/>
  <c r="E99" i="1"/>
  <c r="E102" i="1"/>
  <c r="E103" i="1"/>
  <c r="E104" i="1"/>
  <c r="E105" i="1"/>
  <c r="E107" i="1"/>
  <c r="E109" i="1"/>
  <c r="E111" i="1"/>
  <c r="E115" i="1"/>
  <c r="E116" i="1"/>
  <c r="E117" i="1"/>
  <c r="E119" i="1"/>
  <c r="E121" i="1"/>
  <c r="E123" i="1"/>
  <c r="E128" i="1"/>
  <c r="E132" i="1"/>
  <c r="C133" i="1"/>
  <c r="E133" i="1"/>
  <c r="E135" i="1"/>
  <c r="E136" i="1"/>
  <c r="C144" i="1"/>
  <c r="E144" i="1"/>
  <c r="C145" i="1"/>
  <c r="E145" i="1"/>
  <c r="C149" i="1"/>
  <c r="E149" i="1"/>
  <c r="C150" i="1"/>
  <c r="E150" i="1" s="1"/>
  <c r="C151" i="1"/>
  <c r="E151" i="1"/>
  <c r="E155" i="1"/>
  <c r="E159" i="1"/>
  <c r="E160" i="1"/>
  <c r="E161" i="1"/>
  <c r="E162" i="1"/>
  <c r="E163" i="1"/>
  <c r="E164" i="1"/>
  <c r="E165" i="1"/>
  <c r="E166" i="1"/>
  <c r="E173" i="1"/>
  <c r="E175" i="1"/>
  <c r="E179" i="1"/>
  <c r="E181" i="1"/>
  <c r="E182" i="1"/>
  <c r="E184" i="1"/>
  <c r="E185" i="1"/>
  <c r="E187" i="1"/>
  <c r="C189" i="1"/>
  <c r="E189" i="1"/>
  <c r="E190" i="1"/>
  <c r="E191" i="1"/>
  <c r="E193" i="1"/>
  <c r="E16" i="1" l="1"/>
  <c r="E13" i="1" s="1"/>
</calcChain>
</file>

<file path=xl/sharedStrings.xml><?xml version="1.0" encoding="utf-8"?>
<sst xmlns="http://schemas.openxmlformats.org/spreadsheetml/2006/main" count="217" uniqueCount="140">
  <si>
    <t>VÝKAZ PRACÍ, SEZNAM ZAŘÍZENÍ A MATERIÁLU</t>
  </si>
  <si>
    <t xml:space="preserve">soubor: </t>
  </si>
  <si>
    <t>VÝMĚNÍKOVÁ STANICE – Strojní část</t>
  </si>
  <si>
    <t xml:space="preserve">akce: </t>
  </si>
  <si>
    <t>Oprava výměníkové stanice budovy
Ministerstva zemědělství Palackého nám. 1090, Strakonice</t>
  </si>
  <si>
    <t>ING. JAN ŠPINGL, Boženy Němcové 569, Sezimovo Ústí, 391 01, tel. 608 721 920</t>
  </si>
  <si>
    <t>vypracoval: Ing. Jan Špingl</t>
  </si>
  <si>
    <t>položka , popis</t>
  </si>
  <si>
    <t>měrná jednotka</t>
  </si>
  <si>
    <t>množství</t>
  </si>
  <si>
    <t>jednotková cena [Kč]</t>
  </si>
  <si>
    <t>celková cena [Kč]</t>
  </si>
  <si>
    <t>poznámka</t>
  </si>
  <si>
    <r>
      <rPr>
        <sz val="9"/>
        <rFont val="Arial CE"/>
        <family val="2"/>
        <charset val="238"/>
      </rPr>
      <t xml:space="preserve">Úvodní poznámka: 
Výkaz výměr a seznam materiálu je koncipován dle podmínek jež jsou uvedeny v technické zprávě
</t>
    </r>
    <r>
      <rPr>
        <i/>
        <sz val="9"/>
        <rFont val="Arial CE"/>
        <family val="2"/>
        <charset val="238"/>
      </rPr>
      <t xml:space="preserve">Veškeré výrobky nebo systémy uvedené v technické zprávě, výkazu výměr a projektu pod obchodním názvem jsou referenční a určují minimální technický a kvalitativní standart výrobků. Uvedené výrobky nebo systémy lze nahradit výrobky nebo systémy stejných nebo lepších kvalit a technických parametrů. Pro použití jiných výrobků nebo systémů, než jak je uvedeno v technické zprávě, výkazu výměr a projektu, je nutno doložit příslušné doklady o shodě, případně certifikáty kvality a tuto změnu předložit ke schválení autorovi projektu a technickému dozoru investora. Případné změny budou zaprotokolovány ve stavebním deníku stavby.
</t>
    </r>
  </si>
  <si>
    <r>
      <rPr>
        <b/>
        <u/>
        <sz val="11"/>
        <rFont val="Arial CE"/>
        <family val="2"/>
        <charset val="238"/>
      </rPr>
      <t>CELKEM</t>
    </r>
    <r>
      <rPr>
        <b/>
        <u/>
        <sz val="9"/>
        <rFont val="Arial CE"/>
        <family val="2"/>
        <charset val="238"/>
      </rPr>
      <t xml:space="preserve"> (součet přímých "A" a ostatních nákladů "B")</t>
    </r>
  </si>
  <si>
    <t>bez DPH</t>
  </si>
  <si>
    <t>A) PŘÍMÉ NÁKLADY (součet A1 a A2)</t>
  </si>
  <si>
    <t>B) OSTATNÍ NÁKLADY (součet)</t>
  </si>
  <si>
    <t>zařízení staveniště</t>
  </si>
  <si>
    <t>kpt</t>
  </si>
  <si>
    <t>bourací práce</t>
  </si>
  <si>
    <t>poplatky (DIR, pronájem pozemků, apod.)</t>
  </si>
  <si>
    <t>pojištění (nad rámec běžného pojištění zhotovitele)</t>
  </si>
  <si>
    <t>ostatní náklady, režie, zkoušky, revize, atd.</t>
  </si>
  <si>
    <t>A1) Bloková předávací stanice Systherm</t>
  </si>
  <si>
    <t>SYSTHERM SYMPATIK PNV škrcení serial  115 kW</t>
  </si>
  <si>
    <t>nabídka 487_2023  viz příloha TZ</t>
  </si>
  <si>
    <t>Požadavky na stanici:
    1. bloková stanice s oddělenými nádobami (kondenzátní, zásobník TV)
    2. stanice bez systému MaR (instalaci provede odborná firma)
    3. kondenzátní hosp. s otevřenou (beztlakovou nádobou, izolace min.  vlna)
    4. kond. čerpadla s výtlakem 50 m
    5. odvodnění přípojky (kalník, odvaděč, atd.) stávající mimo rámec dodávky PS
    6. expanzní nádoba 140 l (Reflex NG) nová
    7. max. půdorysné rozměry KPS pro možnost instalace 800×2200 mm 
    8. uspořádání ke stěně – přívod páry zleva 
    9. samostatný rám s rozdělovačem sběračem a 4 směšovanými větvemi; pořadí větví 	
        odleva: sever, jih, východ, západ</t>
  </si>
  <si>
    <t>Dodávka předávací stanice dle specifikace</t>
  </si>
  <si>
    <t>Doprava, montáž, instalace, oživení revize</t>
  </si>
  <si>
    <t>Armatury:</t>
  </si>
  <si>
    <t>Vypouštěcí kohout Giacomini</t>
  </si>
  <si>
    <t>DN 15</t>
  </si>
  <si>
    <t>ks</t>
  </si>
  <si>
    <t>Odvzdušňovací automatický ventil DN 10 Giacomimi R88</t>
  </si>
  <si>
    <t>Odvzdušňovací nádoba - svařenec				
DN  50</t>
  </si>
  <si>
    <t>Kulový uzávěr přivařovací horkovodní NAVAL, DN 25</t>
  </si>
  <si>
    <t>V30 111 540 PN40 ventil uzavírací (pára)</t>
  </si>
  <si>
    <t xml:space="preserve">  DN32 – PN40</t>
  </si>
  <si>
    <t>Uzavírací kulový kohout  GIACOMINI R 250 D</t>
  </si>
  <si>
    <t xml:space="preserve">  DN 32     </t>
  </si>
  <si>
    <t xml:space="preserve">  DN 50       </t>
  </si>
  <si>
    <t xml:space="preserve">Šroubení </t>
  </si>
  <si>
    <t xml:space="preserve">  DN 25  </t>
  </si>
  <si>
    <t xml:space="preserve">  DN 32</t>
  </si>
  <si>
    <t>Přírubový spoj PN 16 - zaslepený
DN 40</t>
  </si>
  <si>
    <t>Teploměr technický	
0 - 200 °C, délka čidla 45 mm
+ pouzdro do T kusu</t>
  </si>
  <si>
    <t>Tlakoměr deformační č. 313, D 100 mm
+ návarek M 20 x 1,  ventil 3 cestný č. 137513.5
 rozsah 0 – 0,60 MPa</t>
  </si>
  <si>
    <t>Tlakoměr deformační č. 313, D 100 mm
+ návarek M 20 x 1,  ventil 3 cestný č. 137513.5
 rozsah 0 – 1,0 MPa</t>
  </si>
  <si>
    <t>Návarek pro teploměr TST  G 1/2“</t>
  </si>
  <si>
    <t xml:space="preserve">Kalich pod pojišťovací ventily	ocelový	
DN 50 / 32						</t>
  </si>
  <si>
    <t>WILO Drain TM 32/7
230 V, 320 W      
Čerpadlo v jímce, integrovaný plovák</t>
  </si>
  <si>
    <t>Odvětrávací ventilátor axiální, průměr 200 mm
230 V, 20 W, 350 m3/h
HXM 200 + samotížná venkovní zaluzie</t>
  </si>
  <si>
    <r>
      <rPr>
        <sz val="9"/>
        <rFont val="Arial CE"/>
        <family val="2"/>
        <charset val="238"/>
      </rPr>
      <t xml:space="preserve">Měřidlo kondenzátu   spotřeba tepla objektu
</t>
    </r>
    <r>
      <rPr>
        <b/>
        <sz val="9"/>
        <rFont val="Arial CE"/>
        <family val="2"/>
        <charset val="238"/>
      </rPr>
      <t xml:space="preserve">dodávka Teplárna Strakonice a.s.
</t>
    </r>
    <r>
      <rPr>
        <sz val="9"/>
        <rFont val="Arial CE"/>
        <family val="2"/>
        <charset val="238"/>
      </rPr>
      <t>Qp = 0,6 m3/h, DN 20, l = 110 mm
příslušenství 2× šroubení DN 20
v mezidobí mezikus 1 ks</t>
    </r>
  </si>
  <si>
    <t>Potrubí:</t>
  </si>
  <si>
    <t>Expandér beztlakový  (kond. z přípojky)			
zhotovený z trubky 57/2,9 mm
délka 300 mm, hrdla  viz výkresová schéma
včetně tepelné izolace a povrchové úpravy</t>
  </si>
  <si>
    <t>Expandér beztlakový  (kond. spotř.)			
zhotovený z trubky 108/4 mm
délka 500 mm, hrdla  viz výkresová schéma
včetně tepelné izolace a povrchové úpravy</t>
  </si>
  <si>
    <t>Spojovací potrubí - závitové trubky  bezešvé 
mat. 11 353.0:</t>
  </si>
  <si>
    <t xml:space="preserve">včetně tlakových a dilatačních zkoušek   </t>
  </si>
  <si>
    <t xml:space="preserve">	  DN 10 							</t>
  </si>
  <si>
    <t>m</t>
  </si>
  <si>
    <t xml:space="preserve">	  DN 15 							</t>
  </si>
  <si>
    <t xml:space="preserve">  DN 20  </t>
  </si>
  <si>
    <t xml:space="preserve">  DN 25     </t>
  </si>
  <si>
    <t xml:space="preserve">  DN 32       </t>
  </si>
  <si>
    <t xml:space="preserve">  DN 40</t>
  </si>
  <si>
    <t xml:space="preserve">Spojovací potrubí - hladké trubky bezešvé 
mat. 11353.0:	</t>
  </si>
  <si>
    <t xml:space="preserve">včetně tlakových a dilatačních zkoušek  </t>
  </si>
  <si>
    <t xml:space="preserve">60/2,9 mm      </t>
  </si>
  <si>
    <t xml:space="preserve">Zhotovení přípojky:	</t>
  </si>
  <si>
    <t xml:space="preserve">	DN   10 - 40		</t>
  </si>
  <si>
    <t>Potrubní redukce:</t>
  </si>
  <si>
    <t xml:space="preserve"> rozličné    </t>
  </si>
  <si>
    <t>Spojovací potrubí PPr –  PN 20 včetně montáže, tvarovek</t>
  </si>
  <si>
    <t>PPr 20×3,1</t>
  </si>
  <si>
    <t>PPr 25×4,2</t>
  </si>
  <si>
    <t>PPr 32×5,4</t>
  </si>
  <si>
    <t>PPr 40×6,4</t>
  </si>
  <si>
    <t>Plastové žlaby – pro potrubí HOSTALEN</t>
  </si>
  <si>
    <t xml:space="preserve">Tlakové zkoušky (pro výše uvedené RPr potrubí) </t>
  </si>
  <si>
    <t>Potrubí PPr DN 50 – odvod přepadu PV a KN
PPR 63×5,8</t>
  </si>
  <si>
    <t>Doplňkové konstrukce:</t>
  </si>
  <si>
    <t xml:space="preserve">Ocelový profil U 65 </t>
  </si>
  <si>
    <t xml:space="preserve">Ocelový profil L 50×50×5 </t>
  </si>
  <si>
    <t xml:space="preserve">Ocelový profil L 35×35×4 </t>
  </si>
  <si>
    <t>Prvky pro uložení ocelového potrubí – objímky, 
závěsy, podpěry</t>
  </si>
  <si>
    <t>Prvky pro uložení ocelového odvětrávacího potrubí
 – objímky,  závěsy, podpěry</t>
  </si>
  <si>
    <t>Prvky pro uložení plastového potrubí – objímky, 
závěsy, podpěry</t>
  </si>
  <si>
    <t>Nátěry:</t>
  </si>
  <si>
    <t xml:space="preserve">Nátěry kovových doplňkových konstrukcí syntetické   	</t>
  </si>
  <si>
    <t xml:space="preserve">	- dvojnásobné (+ základní)				</t>
  </si>
  <si>
    <t>m2</t>
  </si>
  <si>
    <t xml:space="preserve">Nátěry kovových potrubí a armatur do DN 80 </t>
  </si>
  <si>
    <t xml:space="preserve">syntetické, na vzduchuschnoucí    </t>
  </si>
  <si>
    <t xml:space="preserve">- dvojnásobné s 1 x emailováním     </t>
  </si>
  <si>
    <t xml:space="preserve">- základní pod izolací                                 </t>
  </si>
  <si>
    <t>Bezpečnostní nátěry stávajícího schodiště 
a zábradlí</t>
  </si>
  <si>
    <t>Bezpečnostní nátěry hran základu býv. kond. nádrže</t>
  </si>
  <si>
    <t>Tepelné izolace:</t>
  </si>
  <si>
    <r>
      <rPr>
        <sz val="9"/>
        <rFont val="Arial CE"/>
        <family val="2"/>
        <charset val="238"/>
      </rPr>
      <t xml:space="preserve">Poznámka: 
</t>
    </r>
    <r>
      <rPr>
        <i/>
        <u/>
        <sz val="9"/>
        <rFont val="Arial CE"/>
        <family val="2"/>
        <charset val="238"/>
      </rPr>
      <t>Tepelné izolace zařízení blokové stanice jsou 
součástí její dodávky</t>
    </r>
  </si>
  <si>
    <t xml:space="preserve">Izolace ISOVER pouzdra  do 250 °C    </t>
  </si>
  <si>
    <t xml:space="preserve">tloušťka izolace 30 mm  potrubí světlosti: </t>
  </si>
  <si>
    <t xml:space="preserve">DN 20         </t>
  </si>
  <si>
    <t xml:space="preserve">DN 25         </t>
  </si>
  <si>
    <t xml:space="preserve">izolace ISOVER pouzdra  do 250 °C 			</t>
  </si>
  <si>
    <t xml:space="preserve"> tloušťka izolace 50 mm  potrubí světlosti: </t>
  </si>
  <si>
    <t xml:space="preserve">DN 32         </t>
  </si>
  <si>
    <t xml:space="preserve">DN 40         </t>
  </si>
  <si>
    <t>Tepelné izolace svařenců</t>
  </si>
  <si>
    <t>tloušťka izolace 50 mm  + oplechování</t>
  </si>
  <si>
    <t>rozdělovač a sběrač DN 100, 1200 mm</t>
  </si>
  <si>
    <t>Ostatní:</t>
  </si>
  <si>
    <t>Vypouštění části otopných soustav</t>
  </si>
  <si>
    <t>Napuštění a odvzdušnění otopných soustav</t>
  </si>
  <si>
    <t>Oživení systému</t>
  </si>
  <si>
    <t>hod</t>
  </si>
  <si>
    <t>Orientační štítky</t>
  </si>
  <si>
    <t>Dokumentace skutečného provedení</t>
  </si>
  <si>
    <t>Autorský dozor</t>
  </si>
  <si>
    <t>Proškolení obsluh</t>
  </si>
  <si>
    <t>Součinnost s dodavatelem tepla</t>
  </si>
  <si>
    <t>Demontáže stávajícího strojního zařízení:</t>
  </si>
  <si>
    <t>Pozn: výtěžek z prodeje kovového odpadu patří  objednateli</t>
  </si>
  <si>
    <t>Pozn: zachovalé stávající zařízení bude  protokolárně předáno objednateli</t>
  </si>
  <si>
    <r>
      <rPr>
        <u/>
        <sz val="9"/>
        <rFont val="Arial CE"/>
        <family val="2"/>
        <charset val="238"/>
      </rPr>
      <t xml:space="preserve">Sestava stávajícího zařízení:
</t>
    </r>
    <r>
      <rPr>
        <sz val="9"/>
        <rFont val="Arial CE"/>
        <family val="2"/>
        <charset val="238"/>
      </rPr>
      <t xml:space="preserve">
- přívodní parní potrubí (za kalníkem)
- parní rozdělovač a navazující parní rozvody 
   k výměníkům tepla
- stávají sestava předávací stanice (2× výměník
  pára-voda a pára + TV, zásobník TV)
- kondenzátní část výměníků tepla a sestava
  dochlazení kondenzátu (předehřevu TV)
- kondenzátní hospodářství  (nádrž, čerpadla)
- teplovodní rozvody mezi předávací stanicí 
  a  rozdělovačem a sběračem
- stávající vyrovnávací nádoba
- části potrubních rozvodů ZTI a příslušenství
- okno 1080× 1400 mm</t>
    </r>
  </si>
  <si>
    <t>Ekologická likvidace vytěženého materiálu, 
skládkování</t>
  </si>
  <si>
    <t>t</t>
  </si>
  <si>
    <t>Stavební pomocné práce:</t>
  </si>
  <si>
    <t>Výměna okna 1080×1400 mm (rozměry nutno ověřit na stavbě), nové okno dvoudílné, kovový rám  
(teplotní odolnost 60°C), dvojsklo, výklopné
montáž včetně stavebního zapravení</t>
  </si>
  <si>
    <t>Kovová větrací mřížka Ø 200 mm s přírubou 
a síťkou proti hmyzu</t>
  </si>
  <si>
    <t>Kovová větrací mřížka 300×200 mm 
pozink s pevnými lamelami – instalace do dveří</t>
  </si>
  <si>
    <t>Jádrové vrtání cihel. zdiva, průměr 80 mm
pro odvětrávací potrubí</t>
  </si>
  <si>
    <t>Jádrové vrtání cihel. zdiva, průměr 220 mm
pro ventilátor a odvětrání</t>
  </si>
  <si>
    <t>Oprava jímky pro odčerpávání:
- zarovnání povrchu jímky
– zhotovení svařované plastové jímky na míru
  (po zaměření na místě)
- vsazení a obetonování jímky</t>
  </si>
  <si>
    <t>Sanace části omítky podzemní části místnosti VS
odstranění dět, výstupků a jiných poruch</t>
  </si>
  <si>
    <t>Sanace části omítky nadzemní části místnosti VS
odstranění dět, výstupků a jiných poruch</t>
  </si>
  <si>
    <t>Vymalování nadzemní části místnosti VS</t>
  </si>
  <si>
    <t>Začistění základů pod stávajícími kond. čerpadly
a kond nádobou</t>
  </si>
  <si>
    <t>Výkaz výměr odpovídá stupni dokumentace pro výběr dodavatele</t>
  </si>
  <si>
    <r>
      <rPr>
        <b/>
        <i/>
        <sz val="9"/>
        <color indexed="10"/>
        <rFont val="Lucida Sans Unicode"/>
        <family val="2"/>
        <charset val="238"/>
      </rPr>
      <t xml:space="preserve">  </t>
    </r>
    <r>
      <rPr>
        <b/>
        <sz val="9"/>
        <rFont val="Arial CE"/>
        <family val="2"/>
        <charset val="238"/>
      </rPr>
      <t>- - -  K O N E C  - - -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</si>
</sst>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3" x14ac:knownFonts="1">
    <font>
      <sz val="10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5"/>
      <name val="Arial CE"/>
      <family val="2"/>
      <charset val="238"/>
    </font>
    <font>
      <b/>
      <u/>
      <sz val="11"/>
      <name val="Arial CE"/>
      <family val="2"/>
      <charset val="238"/>
    </font>
    <font>
      <i/>
      <sz val="9"/>
      <name val="Arial CE"/>
      <family val="2"/>
      <charset val="238"/>
    </font>
    <font>
      <b/>
      <u/>
      <sz val="9"/>
      <name val="Arial CE"/>
      <family val="2"/>
      <charset val="238"/>
    </font>
    <font>
      <b/>
      <u/>
      <sz val="11"/>
      <color indexed="12"/>
      <name val="Arial CE"/>
      <family val="2"/>
      <charset val="238"/>
    </font>
    <font>
      <b/>
      <sz val="9"/>
      <color indexed="12"/>
      <name val="Arial CE"/>
      <family val="2"/>
      <charset val="238"/>
    </font>
    <font>
      <b/>
      <sz val="9"/>
      <name val="Arial CE"/>
      <family val="2"/>
      <charset val="238"/>
    </font>
    <font>
      <sz val="9"/>
      <color indexed="10"/>
      <name val="Arial CE"/>
      <family val="2"/>
      <charset val="238"/>
    </font>
    <font>
      <b/>
      <i/>
      <sz val="9"/>
      <name val="Arial CE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9"/>
      <color indexed="8"/>
      <name val="Arial CE"/>
      <family val="2"/>
      <charset val="238"/>
    </font>
    <font>
      <i/>
      <u/>
      <sz val="9"/>
      <name val="Arial CE"/>
      <family val="2"/>
      <charset val="238"/>
    </font>
    <font>
      <sz val="10"/>
      <color indexed="8"/>
      <name val="Arial CE"/>
      <family val="2"/>
      <charset val="238"/>
    </font>
    <font>
      <u/>
      <sz val="9"/>
      <name val="Arial CE"/>
      <family val="2"/>
      <charset val="238"/>
    </font>
    <font>
      <b/>
      <i/>
      <sz val="9"/>
      <color indexed="10"/>
      <name val="Arial CE"/>
      <family val="2"/>
      <charset val="238"/>
    </font>
    <font>
      <b/>
      <i/>
      <sz val="9"/>
      <color indexed="10"/>
      <name val="Lucida Sans Unicode"/>
      <family val="2"/>
      <charset val="238"/>
    </font>
    <font>
      <i/>
      <sz val="9"/>
      <color indexed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</fills>
  <borders count="7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0" fontId="2" fillId="0" borderId="1" xfId="0" applyFont="1" applyBorder="1"/>
    <xf numFmtId="0" fontId="1" fillId="0" borderId="0" xfId="0" applyFont="1"/>
    <xf numFmtId="0" fontId="4" fillId="0" borderId="0" xfId="0" applyFont="1"/>
    <xf numFmtId="0" fontId="6" fillId="0" borderId="0" xfId="0" applyFont="1"/>
    <xf numFmtId="0" fontId="2" fillId="3" borderId="5" xfId="0" applyFont="1" applyFill="1" applyBorder="1" applyAlignment="1">
      <alignment horizontal="center" wrapText="1"/>
    </xf>
    <xf numFmtId="3" fontId="2" fillId="3" borderId="5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3" fontId="9" fillId="0" borderId="5" xfId="0" applyNumberFormat="1" applyFont="1" applyBorder="1" applyAlignment="1">
      <alignment horizontal="right"/>
    </xf>
    <xf numFmtId="0" fontId="2" fillId="0" borderId="5" xfId="0" applyFont="1" applyBorder="1"/>
    <xf numFmtId="0" fontId="1" fillId="0" borderId="5" xfId="0" applyFont="1" applyBorder="1"/>
    <xf numFmtId="0" fontId="1" fillId="0" borderId="5" xfId="0" applyFont="1" applyBorder="1" applyAlignment="1">
      <alignment horizontal="right"/>
    </xf>
    <xf numFmtId="3" fontId="1" fillId="0" borderId="5" xfId="0" applyNumberFormat="1" applyFont="1" applyBorder="1" applyAlignment="1">
      <alignment horizontal="right"/>
    </xf>
    <xf numFmtId="3" fontId="10" fillId="0" borderId="5" xfId="0" applyNumberFormat="1" applyFont="1" applyBorder="1" applyAlignment="1">
      <alignment horizontal="right"/>
    </xf>
    <xf numFmtId="0" fontId="11" fillId="0" borderId="0" xfId="0" applyFont="1"/>
    <xf numFmtId="0" fontId="8" fillId="0" borderId="5" xfId="0" applyFont="1" applyBorder="1"/>
    <xf numFmtId="0" fontId="1" fillId="3" borderId="5" xfId="0" applyFont="1" applyFill="1" applyBorder="1"/>
    <xf numFmtId="0" fontId="1" fillId="3" borderId="5" xfId="0" applyFont="1" applyFill="1" applyBorder="1" applyAlignment="1">
      <alignment horizontal="right"/>
    </xf>
    <xf numFmtId="3" fontId="1" fillId="3" borderId="5" xfId="0" applyNumberFormat="1" applyFont="1" applyFill="1" applyBorder="1" applyAlignment="1">
      <alignment horizontal="right"/>
    </xf>
    <xf numFmtId="0" fontId="12" fillId="0" borderId="5" xfId="0" applyFont="1" applyFill="1" applyBorder="1"/>
    <xf numFmtId="0" fontId="12" fillId="0" borderId="5" xfId="0" applyFont="1" applyFill="1" applyBorder="1" applyAlignment="1">
      <alignment horizontal="right"/>
    </xf>
    <xf numFmtId="3" fontId="12" fillId="0" borderId="5" xfId="0" applyNumberFormat="1" applyFont="1" applyFill="1" applyBorder="1" applyAlignment="1">
      <alignment horizontal="right"/>
    </xf>
    <xf numFmtId="0" fontId="1" fillId="0" borderId="0" xfId="0" applyFont="1" applyFill="1"/>
    <xf numFmtId="0" fontId="8" fillId="0" borderId="5" xfId="0" applyFont="1" applyFill="1" applyBorder="1"/>
    <xf numFmtId="3" fontId="1" fillId="0" borderId="5" xfId="0" applyNumberFormat="1" applyFont="1" applyFill="1" applyBorder="1" applyAlignment="1">
      <alignment horizontal="right"/>
    </xf>
    <xf numFmtId="3" fontId="13" fillId="0" borderId="5" xfId="0" applyNumberFormat="1" applyFont="1" applyFill="1" applyBorder="1" applyAlignment="1">
      <alignment horizontal="right"/>
    </xf>
    <xf numFmtId="0" fontId="1" fillId="0" borderId="5" xfId="0" applyFont="1" applyFill="1" applyBorder="1"/>
    <xf numFmtId="0" fontId="1" fillId="0" borderId="5" xfId="0" applyFont="1" applyFill="1" applyBorder="1" applyAlignment="1">
      <alignment horizontal="right"/>
    </xf>
    <xf numFmtId="3" fontId="11" fillId="0" borderId="5" xfId="0" applyNumberFormat="1" applyFont="1" applyBorder="1" applyAlignment="1">
      <alignment horizontal="right"/>
    </xf>
    <xf numFmtId="3" fontId="11" fillId="0" borderId="5" xfId="0" applyNumberFormat="1" applyFont="1" applyFill="1" applyBorder="1" applyAlignment="1">
      <alignment horizontal="right"/>
    </xf>
    <xf numFmtId="0" fontId="11" fillId="0" borderId="5" xfId="0" applyFont="1" applyFill="1" applyBorder="1"/>
    <xf numFmtId="0" fontId="1" fillId="0" borderId="5" xfId="0" applyFont="1" applyFill="1" applyBorder="1" applyAlignment="1">
      <alignment wrapText="1"/>
    </xf>
    <xf numFmtId="0" fontId="16" fillId="0" borderId="1" xfId="0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/>
    </xf>
    <xf numFmtId="0" fontId="1" fillId="0" borderId="6" xfId="0" applyFont="1" applyBorder="1"/>
    <xf numFmtId="0" fontId="7" fillId="0" borderId="5" xfId="0" applyFont="1" applyFill="1" applyBorder="1"/>
    <xf numFmtId="0" fontId="0" fillId="0" borderId="5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1" fillId="0" borderId="1" xfId="0" applyFont="1" applyBorder="1"/>
    <xf numFmtId="0" fontId="18" fillId="0" borderId="1" xfId="0" applyFont="1" applyBorder="1"/>
    <xf numFmtId="3" fontId="12" fillId="0" borderId="1" xfId="0" applyNumberFormat="1" applyFont="1" applyFill="1" applyBorder="1" applyAlignment="1">
      <alignment horizontal="right"/>
    </xf>
    <xf numFmtId="0" fontId="12" fillId="0" borderId="1" xfId="0" applyFont="1" applyFill="1" applyBorder="1"/>
    <xf numFmtId="0" fontId="19" fillId="0" borderId="1" xfId="0" applyFont="1" applyBorder="1" applyAlignment="1">
      <alignment wrapText="1"/>
    </xf>
    <xf numFmtId="3" fontId="16" fillId="0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wrapText="1"/>
    </xf>
    <xf numFmtId="0" fontId="16" fillId="0" borderId="1" xfId="0" applyFont="1" applyBorder="1"/>
    <xf numFmtId="164" fontId="1" fillId="0" borderId="1" xfId="0" applyNumberFormat="1" applyFont="1" applyBorder="1" applyAlignment="1">
      <alignment horizontal="right"/>
    </xf>
    <xf numFmtId="0" fontId="20" fillId="0" borderId="5" xfId="0" applyFont="1" applyBorder="1" applyAlignment="1">
      <alignment horizontal="left" vertical="center"/>
    </xf>
    <xf numFmtId="0" fontId="21" fillId="0" borderId="5" xfId="0" applyFont="1" applyFill="1" applyBorder="1"/>
    <xf numFmtId="0" fontId="22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 vertical="center" wrapText="1"/>
    </xf>
    <xf numFmtId="49" fontId="3" fillId="0" borderId="3" xfId="0" applyNumberFormat="1" applyFont="1" applyBorder="1"/>
    <xf numFmtId="0" fontId="1" fillId="0" borderId="4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14" fillId="0" borderId="5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E0021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44450</xdr:rowOff>
    </xdr:from>
    <xdr:to>
      <xdr:col>4</xdr:col>
      <xdr:colOff>717550</xdr:colOff>
      <xdr:row>31</xdr:row>
      <xdr:rowOff>31750</xdr:rowOff>
    </xdr:to>
    <xdr:pic>
      <xdr:nvPicPr>
        <xdr:cNvPr id="1025" name="Obrázek 1">
          <a:extLst>
            <a:ext uri="{FF2B5EF4-FFF2-40B4-BE49-F238E27FC236}">
              <a16:creationId xmlns:a16="http://schemas.microsoft.com/office/drawing/2014/main" id="{98588729-87EE-E56D-C988-58AFE31759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6902450"/>
          <a:ext cx="5308600" cy="3517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13CFD-52D2-469A-B23B-CB101EA1DDCC}">
  <sheetPr>
    <tabColor indexed="16"/>
  </sheetPr>
  <dimension ref="A1:F197"/>
  <sheetViews>
    <sheetView tabSelected="1" view="pageBreakPreview" zoomScaleSheetLayoutView="100" workbookViewId="0">
      <selection sqref="A1:F1"/>
    </sheetView>
  </sheetViews>
  <sheetFormatPr defaultColWidth="9.08984375" defaultRowHeight="11.5" x14ac:dyDescent="0.25"/>
  <cols>
    <col min="1" max="1" width="40.6328125" style="1" customWidth="1"/>
    <col min="2" max="2" width="7.6328125" style="2" customWidth="1"/>
    <col min="3" max="3" width="7.6328125" style="3" customWidth="1"/>
    <col min="4" max="4" width="10.6328125" style="3" customWidth="1"/>
    <col min="5" max="5" width="12.6328125" style="3" customWidth="1"/>
    <col min="6" max="6" width="11.6328125" style="4" customWidth="1"/>
    <col min="7" max="16384" width="9.08984375" style="5"/>
  </cols>
  <sheetData>
    <row r="1" spans="1:6" s="6" customFormat="1" ht="14" x14ac:dyDescent="0.3">
      <c r="A1" s="53" t="s">
        <v>0</v>
      </c>
      <c r="B1" s="53"/>
      <c r="C1" s="53"/>
      <c r="D1" s="53"/>
      <c r="E1" s="53"/>
      <c r="F1" s="53"/>
    </row>
    <row r="2" spans="1:6" ht="12.75" customHeight="1" x14ac:dyDescent="0.25">
      <c r="A2" s="54" t="s">
        <v>1</v>
      </c>
      <c r="B2" s="54"/>
      <c r="C2" s="54"/>
      <c r="D2" s="54"/>
      <c r="E2" s="54"/>
      <c r="F2" s="54"/>
    </row>
    <row r="3" spans="1:6" s="6" customFormat="1" ht="14.15" customHeight="1" x14ac:dyDescent="0.3">
      <c r="A3" s="55" t="s">
        <v>2</v>
      </c>
      <c r="B3" s="55"/>
      <c r="C3" s="55"/>
      <c r="D3" s="55"/>
      <c r="E3" s="55"/>
      <c r="F3" s="55"/>
    </row>
    <row r="4" spans="1:6" s="6" customFormat="1" ht="14.15" customHeight="1" x14ac:dyDescent="0.3">
      <c r="A4" s="54" t="s">
        <v>3</v>
      </c>
      <c r="B4" s="54"/>
      <c r="C4" s="54"/>
      <c r="D4" s="54"/>
      <c r="E4" s="54"/>
      <c r="F4" s="54"/>
    </row>
    <row r="5" spans="1:6" s="6" customFormat="1" ht="59.75" customHeight="1" x14ac:dyDescent="0.3">
      <c r="A5" s="56" t="s">
        <v>4</v>
      </c>
      <c r="B5" s="56"/>
      <c r="C5" s="56"/>
      <c r="D5" s="56"/>
      <c r="E5" s="56"/>
      <c r="F5" s="56"/>
    </row>
    <row r="6" spans="1:6" s="6" customFormat="1" ht="14.15" customHeight="1" x14ac:dyDescent="0.3">
      <c r="A6" s="54"/>
      <c r="B6" s="54"/>
      <c r="C6" s="54"/>
      <c r="D6" s="54"/>
      <c r="E6" s="54"/>
      <c r="F6" s="54"/>
    </row>
    <row r="7" spans="1:6" s="7" customFormat="1" ht="14" x14ac:dyDescent="0.3">
      <c r="A7" s="57" t="s">
        <v>5</v>
      </c>
      <c r="B7" s="57"/>
      <c r="C7" s="57"/>
      <c r="D7" s="57"/>
      <c r="E7" s="57"/>
      <c r="F7" s="57"/>
    </row>
    <row r="8" spans="1:6" s="7" customFormat="1" ht="14" x14ac:dyDescent="0.3">
      <c r="A8" s="58" t="s">
        <v>6</v>
      </c>
      <c r="B8" s="58"/>
      <c r="C8" s="58"/>
      <c r="D8" s="58"/>
      <c r="E8" s="58"/>
      <c r="F8" s="58"/>
    </row>
    <row r="9" spans="1:6" ht="12.75" customHeight="1" x14ac:dyDescent="0.25">
      <c r="A9" s="59"/>
      <c r="B9" s="59"/>
      <c r="C9" s="59"/>
      <c r="D9" s="59"/>
      <c r="E9" s="59"/>
      <c r="F9" s="59"/>
    </row>
    <row r="10" spans="1:6" s="10" customFormat="1" ht="20" x14ac:dyDescent="0.2">
      <c r="A10" s="8" t="s">
        <v>7</v>
      </c>
      <c r="B10" s="8" t="s">
        <v>8</v>
      </c>
      <c r="C10" s="9" t="s">
        <v>9</v>
      </c>
      <c r="D10" s="9" t="s">
        <v>10</v>
      </c>
      <c r="E10" s="9" t="s">
        <v>11</v>
      </c>
      <c r="F10" s="8" t="s">
        <v>12</v>
      </c>
    </row>
    <row r="11" spans="1:6" s="10" customFormat="1" ht="10" x14ac:dyDescent="0.2">
      <c r="A11" s="8"/>
      <c r="B11" s="8"/>
      <c r="C11" s="9"/>
      <c r="D11" s="9"/>
      <c r="E11" s="9"/>
      <c r="F11" s="8"/>
    </row>
    <row r="12" spans="1:6" ht="123.9" customHeight="1" x14ac:dyDescent="0.25">
      <c r="A12" s="60" t="s">
        <v>13</v>
      </c>
      <c r="B12" s="60"/>
      <c r="C12" s="60"/>
      <c r="D12" s="60"/>
      <c r="E12" s="60"/>
      <c r="F12" s="60"/>
    </row>
    <row r="13" spans="1:6" s="6" customFormat="1" ht="22.5" customHeight="1" x14ac:dyDescent="0.3">
      <c r="A13" s="61" t="s">
        <v>14</v>
      </c>
      <c r="B13" s="61"/>
      <c r="C13" s="61"/>
      <c r="D13" s="61"/>
      <c r="E13" s="11">
        <f>E16+E19</f>
        <v>0</v>
      </c>
      <c r="F13" s="12" t="s">
        <v>15</v>
      </c>
    </row>
    <row r="14" spans="1:6" x14ac:dyDescent="0.25">
      <c r="A14" s="13"/>
      <c r="B14" s="14"/>
      <c r="C14" s="15"/>
      <c r="D14" s="15"/>
      <c r="E14" s="15"/>
      <c r="F14" s="12"/>
    </row>
    <row r="15" spans="1:6" x14ac:dyDescent="0.25">
      <c r="A15" s="13"/>
      <c r="B15" s="14"/>
      <c r="C15" s="15"/>
      <c r="D15" s="15"/>
      <c r="E15" s="15"/>
      <c r="F15" s="12"/>
    </row>
    <row r="16" spans="1:6" s="17" customFormat="1" x14ac:dyDescent="0.25">
      <c r="A16" s="62" t="s">
        <v>16</v>
      </c>
      <c r="B16" s="62"/>
      <c r="C16" s="62"/>
      <c r="D16" s="62"/>
      <c r="E16" s="16">
        <f>SUM(E28:E193)</f>
        <v>0</v>
      </c>
      <c r="F16" s="13" t="s">
        <v>15</v>
      </c>
    </row>
    <row r="17" spans="1:6" x14ac:dyDescent="0.25">
      <c r="A17" s="13"/>
      <c r="B17" s="14"/>
      <c r="C17" s="15"/>
      <c r="D17" s="15"/>
      <c r="E17" s="15"/>
      <c r="F17" s="13"/>
    </row>
    <row r="18" spans="1:6" x14ac:dyDescent="0.25">
      <c r="A18" s="13"/>
      <c r="B18" s="14"/>
      <c r="C18" s="15"/>
      <c r="D18" s="15"/>
      <c r="E18" s="15"/>
      <c r="F18" s="13"/>
    </row>
    <row r="19" spans="1:6" s="17" customFormat="1" x14ac:dyDescent="0.25">
      <c r="A19" s="18" t="s">
        <v>17</v>
      </c>
      <c r="B19" s="14"/>
      <c r="C19" s="15"/>
      <c r="D19" s="15"/>
      <c r="E19" s="16">
        <f>SUM(E20:E24)</f>
        <v>0</v>
      </c>
      <c r="F19" s="13" t="s">
        <v>15</v>
      </c>
    </row>
    <row r="20" spans="1:6" x14ac:dyDescent="0.25">
      <c r="A20" s="13" t="s">
        <v>18</v>
      </c>
      <c r="B20" s="14" t="s">
        <v>19</v>
      </c>
      <c r="C20" s="15">
        <v>1</v>
      </c>
      <c r="D20" s="15"/>
      <c r="E20" s="15">
        <f t="shared" ref="E20:E24" si="0">C20*D20</f>
        <v>0</v>
      </c>
      <c r="F20" s="13"/>
    </row>
    <row r="21" spans="1:6" x14ac:dyDescent="0.25">
      <c r="A21" s="13" t="s">
        <v>20</v>
      </c>
      <c r="B21" s="14" t="s">
        <v>19</v>
      </c>
      <c r="C21" s="15">
        <v>1</v>
      </c>
      <c r="D21" s="15"/>
      <c r="E21" s="15">
        <f t="shared" si="0"/>
        <v>0</v>
      </c>
      <c r="F21" s="13"/>
    </row>
    <row r="22" spans="1:6" x14ac:dyDescent="0.25">
      <c r="A22" s="13" t="s">
        <v>21</v>
      </c>
      <c r="B22" s="14" t="s">
        <v>19</v>
      </c>
      <c r="C22" s="15">
        <v>1</v>
      </c>
      <c r="D22" s="15"/>
      <c r="E22" s="15">
        <f t="shared" si="0"/>
        <v>0</v>
      </c>
      <c r="F22" s="13"/>
    </row>
    <row r="23" spans="1:6" x14ac:dyDescent="0.25">
      <c r="A23" s="13" t="s">
        <v>22</v>
      </c>
      <c r="B23" s="14" t="s">
        <v>19</v>
      </c>
      <c r="C23" s="15">
        <v>1</v>
      </c>
      <c r="D23" s="15"/>
      <c r="E23" s="15">
        <f t="shared" si="0"/>
        <v>0</v>
      </c>
      <c r="F23" s="13"/>
    </row>
    <row r="24" spans="1:6" x14ac:dyDescent="0.25">
      <c r="A24" s="13" t="s">
        <v>23</v>
      </c>
      <c r="B24" s="14" t="s">
        <v>19</v>
      </c>
      <c r="C24" s="15">
        <v>1</v>
      </c>
      <c r="D24" s="15"/>
      <c r="E24" s="15">
        <f t="shared" si="0"/>
        <v>0</v>
      </c>
      <c r="F24" s="13"/>
    </row>
    <row r="25" spans="1:6" x14ac:dyDescent="0.25">
      <c r="A25" s="13"/>
      <c r="B25" s="14"/>
      <c r="C25" s="15"/>
      <c r="D25" s="15"/>
      <c r="E25" s="15"/>
      <c r="F25" s="13"/>
    </row>
    <row r="26" spans="1:6" x14ac:dyDescent="0.25">
      <c r="A26" s="19"/>
      <c r="B26" s="20"/>
      <c r="C26" s="21"/>
      <c r="D26" s="21"/>
      <c r="E26" s="21"/>
      <c r="F26" s="19"/>
    </row>
    <row r="27" spans="1:6" s="25" customFormat="1" x14ac:dyDescent="0.25">
      <c r="A27" s="22"/>
      <c r="B27" s="23"/>
      <c r="C27" s="24"/>
      <c r="D27" s="24"/>
      <c r="E27" s="24"/>
      <c r="F27" s="22"/>
    </row>
    <row r="28" spans="1:6" x14ac:dyDescent="0.25">
      <c r="A28" s="26" t="s">
        <v>24</v>
      </c>
      <c r="B28" s="23"/>
      <c r="C28" s="24"/>
      <c r="D28" s="27"/>
      <c r="E28" s="28"/>
      <c r="F28" s="29"/>
    </row>
    <row r="29" spans="1:6" x14ac:dyDescent="0.25">
      <c r="A29" s="29" t="s">
        <v>25</v>
      </c>
      <c r="B29" s="23"/>
      <c r="C29" s="24"/>
      <c r="D29" s="27"/>
      <c r="E29" s="28"/>
      <c r="F29" s="29"/>
    </row>
    <row r="30" spans="1:6" x14ac:dyDescent="0.25">
      <c r="A30" s="29" t="s">
        <v>26</v>
      </c>
      <c r="B30" s="23"/>
      <c r="C30" s="24"/>
      <c r="D30" s="27"/>
      <c r="E30" s="28"/>
      <c r="F30" s="29"/>
    </row>
    <row r="31" spans="1:6" ht="278.39999999999998" customHeight="1" x14ac:dyDescent="0.25">
      <c r="A31" s="63"/>
      <c r="B31" s="63"/>
      <c r="C31" s="63"/>
      <c r="D31" s="63"/>
      <c r="E31" s="63"/>
      <c r="F31" s="63"/>
    </row>
    <row r="32" spans="1:6" ht="137.25" customHeight="1" x14ac:dyDescent="0.25">
      <c r="A32" s="64" t="s">
        <v>27</v>
      </c>
      <c r="B32" s="64"/>
      <c r="C32" s="64"/>
      <c r="D32" s="64"/>
      <c r="E32" s="64"/>
      <c r="F32" s="64"/>
    </row>
    <row r="33" spans="1:6" ht="23.65" customHeight="1" x14ac:dyDescent="0.25">
      <c r="A33" s="29" t="s">
        <v>28</v>
      </c>
      <c r="B33" s="30" t="s">
        <v>19</v>
      </c>
      <c r="C33" s="15">
        <v>1</v>
      </c>
      <c r="D33" s="31"/>
      <c r="E33" s="32">
        <f t="shared" ref="E33:E34" si="1">C33*D33</f>
        <v>0</v>
      </c>
      <c r="F33" s="13"/>
    </row>
    <row r="34" spans="1:6" x14ac:dyDescent="0.25">
      <c r="A34" s="29" t="s">
        <v>29</v>
      </c>
      <c r="B34" s="30" t="s">
        <v>19</v>
      </c>
      <c r="C34" s="15">
        <v>1</v>
      </c>
      <c r="D34" s="15"/>
      <c r="E34" s="27">
        <f t="shared" si="1"/>
        <v>0</v>
      </c>
      <c r="F34" s="13"/>
    </row>
    <row r="35" spans="1:6" x14ac:dyDescent="0.25">
      <c r="A35" s="29"/>
      <c r="B35" s="30"/>
      <c r="C35" s="27"/>
      <c r="D35" s="27"/>
      <c r="E35" s="27"/>
      <c r="F35" s="29"/>
    </row>
    <row r="36" spans="1:6" x14ac:dyDescent="0.25">
      <c r="A36" s="33" t="s">
        <v>30</v>
      </c>
      <c r="B36" s="30"/>
      <c r="C36" s="27"/>
      <c r="D36" s="27"/>
      <c r="E36" s="27"/>
      <c r="F36" s="29"/>
    </row>
    <row r="37" spans="1:6" x14ac:dyDescent="0.25">
      <c r="A37" s="29"/>
      <c r="B37" s="30"/>
      <c r="C37" s="27"/>
      <c r="D37" s="27"/>
      <c r="E37" s="27"/>
      <c r="F37" s="29"/>
    </row>
    <row r="38" spans="1:6" x14ac:dyDescent="0.25">
      <c r="A38" s="34" t="s">
        <v>31</v>
      </c>
      <c r="B38" s="30"/>
      <c r="C38" s="27"/>
      <c r="D38" s="27"/>
      <c r="E38" s="27"/>
      <c r="F38" s="29"/>
    </row>
    <row r="39" spans="1:6" x14ac:dyDescent="0.25">
      <c r="A39" s="34" t="s">
        <v>32</v>
      </c>
      <c r="B39" s="30" t="s">
        <v>33</v>
      </c>
      <c r="C39" s="15">
        <v>15</v>
      </c>
      <c r="D39" s="15"/>
      <c r="E39" s="27">
        <f>C39*D39</f>
        <v>0</v>
      </c>
      <c r="F39" s="29"/>
    </row>
    <row r="40" spans="1:6" x14ac:dyDescent="0.25">
      <c r="A40" s="34"/>
      <c r="B40" s="30"/>
      <c r="C40" s="15"/>
      <c r="D40" s="15"/>
      <c r="E40" s="27"/>
      <c r="F40" s="29"/>
    </row>
    <row r="41" spans="1:6" ht="23" x14ac:dyDescent="0.25">
      <c r="A41" s="34" t="s">
        <v>34</v>
      </c>
      <c r="B41" s="30" t="s">
        <v>33</v>
      </c>
      <c r="C41" s="15">
        <v>2</v>
      </c>
      <c r="D41" s="15"/>
      <c r="E41" s="27">
        <f>C41*D41</f>
        <v>0</v>
      </c>
      <c r="F41" s="29"/>
    </row>
    <row r="42" spans="1:6" x14ac:dyDescent="0.25">
      <c r="A42" s="34"/>
      <c r="B42" s="30"/>
      <c r="C42" s="15"/>
      <c r="D42" s="15"/>
      <c r="E42" s="27"/>
      <c r="F42" s="29"/>
    </row>
    <row r="43" spans="1:6" ht="23" x14ac:dyDescent="0.25">
      <c r="A43" s="34" t="s">
        <v>35</v>
      </c>
      <c r="B43" s="30" t="s">
        <v>33</v>
      </c>
      <c r="C43" s="15">
        <v>2</v>
      </c>
      <c r="D43" s="15"/>
      <c r="E43" s="27">
        <f>C43*D43</f>
        <v>0</v>
      </c>
      <c r="F43" s="29"/>
    </row>
    <row r="44" spans="1:6" x14ac:dyDescent="0.25">
      <c r="A44" s="34"/>
      <c r="B44" s="30"/>
      <c r="C44" s="15"/>
      <c r="D44" s="15"/>
      <c r="E44" s="27"/>
      <c r="F44" s="29"/>
    </row>
    <row r="45" spans="1:6" x14ac:dyDescent="0.25">
      <c r="A45" s="34" t="s">
        <v>36</v>
      </c>
      <c r="B45" s="30" t="s">
        <v>33</v>
      </c>
      <c r="C45" s="15">
        <v>1</v>
      </c>
      <c r="D45" s="15"/>
      <c r="E45" s="27">
        <f>C45*D45</f>
        <v>0</v>
      </c>
      <c r="F45" s="29"/>
    </row>
    <row r="46" spans="1:6" x14ac:dyDescent="0.25">
      <c r="A46" s="34"/>
      <c r="B46" s="30"/>
      <c r="C46" s="15"/>
      <c r="D46" s="15"/>
      <c r="E46" s="27"/>
      <c r="F46" s="29"/>
    </row>
    <row r="47" spans="1:6" x14ac:dyDescent="0.25">
      <c r="A47" s="34" t="s">
        <v>37</v>
      </c>
      <c r="B47" s="30"/>
      <c r="C47" s="15"/>
      <c r="D47" s="15"/>
      <c r="E47" s="27"/>
      <c r="F47" s="29"/>
    </row>
    <row r="48" spans="1:6" x14ac:dyDescent="0.25">
      <c r="A48" s="29" t="s">
        <v>38</v>
      </c>
      <c r="B48" s="30" t="s">
        <v>33</v>
      </c>
      <c r="C48" s="27">
        <v>1</v>
      </c>
      <c r="D48" s="15"/>
      <c r="E48" s="27">
        <f>C48*D48</f>
        <v>0</v>
      </c>
      <c r="F48" s="29"/>
    </row>
    <row r="49" spans="1:6" x14ac:dyDescent="0.25">
      <c r="A49" s="34"/>
      <c r="B49" s="30"/>
      <c r="C49" s="15"/>
      <c r="D49" s="15"/>
      <c r="E49" s="27"/>
      <c r="F49" s="29"/>
    </row>
    <row r="50" spans="1:6" x14ac:dyDescent="0.25">
      <c r="A50" s="34" t="s">
        <v>39</v>
      </c>
      <c r="B50" s="30"/>
      <c r="C50" s="15"/>
      <c r="D50" s="15"/>
      <c r="E50" s="27"/>
      <c r="F50" s="29"/>
    </row>
    <row r="51" spans="1:6" x14ac:dyDescent="0.25">
      <c r="A51" s="29" t="s">
        <v>40</v>
      </c>
      <c r="B51" s="30" t="s">
        <v>33</v>
      </c>
      <c r="C51" s="27">
        <v>1</v>
      </c>
      <c r="D51" s="15"/>
      <c r="E51" s="27">
        <f t="shared" ref="E51:E52" si="2">C51*D51</f>
        <v>0</v>
      </c>
      <c r="F51" s="29"/>
    </row>
    <row r="52" spans="1:6" x14ac:dyDescent="0.25">
      <c r="A52" s="29" t="s">
        <v>41</v>
      </c>
      <c r="B52" s="30" t="s">
        <v>33</v>
      </c>
      <c r="C52" s="27">
        <v>4</v>
      </c>
      <c r="D52" s="15"/>
      <c r="E52" s="27">
        <f t="shared" si="2"/>
        <v>0</v>
      </c>
      <c r="F52" s="29"/>
    </row>
    <row r="53" spans="1:6" x14ac:dyDescent="0.25">
      <c r="A53" s="34"/>
      <c r="B53" s="30"/>
      <c r="C53" s="15"/>
      <c r="D53" s="15"/>
      <c r="E53" s="27"/>
      <c r="F53" s="29"/>
    </row>
    <row r="54" spans="1:6" x14ac:dyDescent="0.25">
      <c r="A54" s="34" t="s">
        <v>42</v>
      </c>
      <c r="B54" s="30"/>
      <c r="C54" s="15"/>
      <c r="D54" s="15"/>
      <c r="E54" s="27"/>
      <c r="F54" s="29"/>
    </row>
    <row r="55" spans="1:6" x14ac:dyDescent="0.25">
      <c r="A55" s="29" t="s">
        <v>43</v>
      </c>
      <c r="B55" s="30" t="s">
        <v>33</v>
      </c>
      <c r="C55" s="27">
        <v>1</v>
      </c>
      <c r="D55" s="15"/>
      <c r="E55" s="27">
        <f t="shared" ref="E55:E56" si="3">C55*D55</f>
        <v>0</v>
      </c>
      <c r="F55" s="29"/>
    </row>
    <row r="56" spans="1:6" x14ac:dyDescent="0.25">
      <c r="A56" s="29" t="s">
        <v>44</v>
      </c>
      <c r="B56" s="30" t="s">
        <v>33</v>
      </c>
      <c r="C56" s="27">
        <v>1</v>
      </c>
      <c r="D56" s="15"/>
      <c r="E56" s="27">
        <f t="shared" si="3"/>
        <v>0</v>
      </c>
      <c r="F56" s="29"/>
    </row>
    <row r="57" spans="1:6" x14ac:dyDescent="0.25">
      <c r="A57" s="29"/>
      <c r="B57" s="30"/>
      <c r="C57" s="27"/>
      <c r="D57" s="15"/>
      <c r="E57" s="27"/>
      <c r="F57" s="29"/>
    </row>
    <row r="58" spans="1:6" ht="23" x14ac:dyDescent="0.25">
      <c r="A58" s="34" t="s">
        <v>45</v>
      </c>
      <c r="B58" s="30" t="s">
        <v>33</v>
      </c>
      <c r="C58" s="27">
        <v>1</v>
      </c>
      <c r="D58" s="15"/>
      <c r="E58" s="27">
        <f>C58*D58</f>
        <v>0</v>
      </c>
      <c r="F58" s="29"/>
    </row>
    <row r="59" spans="1:6" x14ac:dyDescent="0.25">
      <c r="A59" s="29"/>
      <c r="B59" s="30"/>
      <c r="C59" s="27"/>
      <c r="D59" s="15"/>
      <c r="E59" s="27"/>
      <c r="F59" s="29"/>
    </row>
    <row r="60" spans="1:6" ht="34.5" x14ac:dyDescent="0.25">
      <c r="A60" s="34" t="s">
        <v>46</v>
      </c>
      <c r="B60" s="30" t="s">
        <v>33</v>
      </c>
      <c r="C60" s="27">
        <v>2</v>
      </c>
      <c r="D60" s="15"/>
      <c r="E60" s="27">
        <f>C60*D60</f>
        <v>0</v>
      </c>
      <c r="F60" s="29"/>
    </row>
    <row r="61" spans="1:6" ht="10.4" customHeight="1" x14ac:dyDescent="0.25">
      <c r="A61" s="34"/>
      <c r="B61" s="30"/>
      <c r="C61" s="27"/>
      <c r="D61" s="15"/>
      <c r="E61" s="27"/>
      <c r="F61" s="29"/>
    </row>
    <row r="62" spans="1:6" ht="34.5" x14ac:dyDescent="0.25">
      <c r="A62" s="35" t="s">
        <v>47</v>
      </c>
      <c r="B62" s="2" t="s">
        <v>33</v>
      </c>
      <c r="C62" s="3">
        <v>1</v>
      </c>
      <c r="E62" s="36">
        <f t="shared" ref="E62:E63" si="4">C62*D62</f>
        <v>0</v>
      </c>
      <c r="F62" s="37"/>
    </row>
    <row r="63" spans="1:6" ht="34.5" x14ac:dyDescent="0.25">
      <c r="A63" s="35" t="s">
        <v>48</v>
      </c>
      <c r="B63" s="2" t="s">
        <v>33</v>
      </c>
      <c r="C63" s="3">
        <v>1</v>
      </c>
      <c r="E63" s="36">
        <f t="shared" si="4"/>
        <v>0</v>
      </c>
      <c r="F63" s="37"/>
    </row>
    <row r="64" spans="1:6" ht="9.75" customHeight="1" x14ac:dyDescent="0.25">
      <c r="A64" s="29"/>
      <c r="B64" s="30"/>
      <c r="C64" s="27"/>
      <c r="D64" s="15"/>
      <c r="E64" s="27"/>
      <c r="F64" s="29"/>
    </row>
    <row r="65" spans="1:6" x14ac:dyDescent="0.25">
      <c r="A65" s="29" t="s">
        <v>49</v>
      </c>
      <c r="B65" s="30" t="s">
        <v>33</v>
      </c>
      <c r="C65" s="27">
        <v>1</v>
      </c>
      <c r="D65" s="15"/>
      <c r="E65" s="27">
        <f>C65*D65</f>
        <v>0</v>
      </c>
      <c r="F65" s="29"/>
    </row>
    <row r="66" spans="1:6" ht="7.5" customHeight="1" x14ac:dyDescent="0.25">
      <c r="A66" s="29"/>
      <c r="B66" s="30"/>
      <c r="C66" s="27"/>
      <c r="D66" s="15"/>
      <c r="E66" s="27"/>
      <c r="F66" s="29"/>
    </row>
    <row r="67" spans="1:6" ht="23" x14ac:dyDescent="0.25">
      <c r="A67" s="34" t="s">
        <v>50</v>
      </c>
      <c r="B67" s="30" t="s">
        <v>33</v>
      </c>
      <c r="C67" s="27">
        <v>2</v>
      </c>
      <c r="D67" s="15"/>
      <c r="E67" s="27">
        <f>C67*D67</f>
        <v>0</v>
      </c>
      <c r="F67" s="29"/>
    </row>
    <row r="68" spans="1:6" ht="10.4" customHeight="1" x14ac:dyDescent="0.25">
      <c r="A68" s="34"/>
      <c r="B68" s="30"/>
      <c r="C68" s="15"/>
      <c r="D68" s="15"/>
      <c r="E68" s="27"/>
      <c r="F68" s="29"/>
    </row>
    <row r="69" spans="1:6" ht="34.5" x14ac:dyDescent="0.25">
      <c r="A69" s="34" t="s">
        <v>51</v>
      </c>
      <c r="B69" s="30" t="s">
        <v>33</v>
      </c>
      <c r="C69" s="15">
        <v>1</v>
      </c>
      <c r="D69" s="15"/>
      <c r="E69" s="27">
        <f>C69*D69</f>
        <v>0</v>
      </c>
      <c r="F69" s="29"/>
    </row>
    <row r="70" spans="1:6" ht="10.4" customHeight="1" x14ac:dyDescent="0.25">
      <c r="A70" s="34"/>
      <c r="B70" s="30"/>
      <c r="C70" s="15"/>
      <c r="D70" s="15"/>
      <c r="E70" s="27"/>
      <c r="F70" s="29"/>
    </row>
    <row r="71" spans="1:6" ht="34.5" x14ac:dyDescent="0.25">
      <c r="A71" s="34" t="s">
        <v>52</v>
      </c>
      <c r="B71" s="30" t="s">
        <v>33</v>
      </c>
      <c r="C71" s="15">
        <v>1</v>
      </c>
      <c r="D71" s="15"/>
      <c r="E71" s="27">
        <f>C71*D71</f>
        <v>0</v>
      </c>
      <c r="F71" s="29"/>
    </row>
    <row r="72" spans="1:6" ht="10.4" customHeight="1" x14ac:dyDescent="0.25">
      <c r="A72" s="34"/>
      <c r="B72" s="30"/>
      <c r="C72" s="15"/>
      <c r="D72" s="15"/>
      <c r="E72" s="27"/>
      <c r="F72" s="29"/>
    </row>
    <row r="73" spans="1:6" ht="69" x14ac:dyDescent="0.25">
      <c r="A73" s="34" t="s">
        <v>53</v>
      </c>
      <c r="B73" s="30" t="s">
        <v>33</v>
      </c>
      <c r="C73" s="15">
        <v>1</v>
      </c>
      <c r="D73" s="15"/>
      <c r="E73" s="27">
        <f>C73*D73</f>
        <v>0</v>
      </c>
      <c r="F73" s="29"/>
    </row>
    <row r="74" spans="1:6" x14ac:dyDescent="0.25">
      <c r="A74" s="29"/>
      <c r="B74" s="30"/>
      <c r="C74" s="27"/>
      <c r="D74" s="27"/>
      <c r="E74" s="27"/>
      <c r="F74" s="29"/>
    </row>
    <row r="75" spans="1:6" x14ac:dyDescent="0.25">
      <c r="A75" s="29"/>
      <c r="B75" s="30"/>
      <c r="C75" s="27"/>
      <c r="D75" s="27"/>
      <c r="E75" s="27"/>
      <c r="F75" s="29"/>
    </row>
    <row r="76" spans="1:6" x14ac:dyDescent="0.25">
      <c r="A76" s="33" t="s">
        <v>54</v>
      </c>
      <c r="B76" s="30"/>
      <c r="C76" s="27"/>
      <c r="D76" s="27"/>
      <c r="E76" s="27"/>
      <c r="F76" s="29"/>
    </row>
    <row r="77" spans="1:6" ht="52.25" customHeight="1" x14ac:dyDescent="0.25">
      <c r="A77" s="34" t="s">
        <v>55</v>
      </c>
      <c r="B77" s="30" t="s">
        <v>33</v>
      </c>
      <c r="C77" s="15">
        <v>1</v>
      </c>
      <c r="D77" s="15"/>
      <c r="E77" s="27">
        <f>C77*D77</f>
        <v>0</v>
      </c>
      <c r="F77" s="29"/>
    </row>
    <row r="78" spans="1:6" ht="9.75" customHeight="1" x14ac:dyDescent="0.25">
      <c r="A78" s="29"/>
      <c r="B78" s="30"/>
      <c r="C78" s="27"/>
      <c r="D78" s="27"/>
      <c r="E78" s="27"/>
      <c r="F78" s="29"/>
    </row>
    <row r="79" spans="1:6" ht="56" customHeight="1" x14ac:dyDescent="0.25">
      <c r="A79" s="34" t="s">
        <v>56</v>
      </c>
      <c r="B79" s="30" t="s">
        <v>33</v>
      </c>
      <c r="C79" s="15">
        <v>1</v>
      </c>
      <c r="D79" s="15"/>
      <c r="E79" s="27">
        <f>C79*D79</f>
        <v>0</v>
      </c>
      <c r="F79" s="29"/>
    </row>
    <row r="80" spans="1:6" ht="9.75" customHeight="1" x14ac:dyDescent="0.25">
      <c r="A80" s="29"/>
      <c r="B80" s="30"/>
      <c r="C80" s="27"/>
      <c r="D80" s="27"/>
      <c r="E80" s="27"/>
      <c r="F80" s="29"/>
    </row>
    <row r="81" spans="1:6" ht="9.75" customHeight="1" x14ac:dyDescent="0.25">
      <c r="A81" s="29"/>
      <c r="B81" s="30"/>
      <c r="C81" s="27"/>
      <c r="D81" s="27"/>
      <c r="E81" s="27"/>
      <c r="F81" s="29"/>
    </row>
    <row r="82" spans="1:6" ht="27.65" customHeight="1" x14ac:dyDescent="0.25">
      <c r="A82" s="34" t="s">
        <v>57</v>
      </c>
      <c r="B82" s="30"/>
      <c r="C82" s="27"/>
      <c r="D82" s="27"/>
      <c r="E82" s="27"/>
      <c r="F82" s="29"/>
    </row>
    <row r="83" spans="1:6" x14ac:dyDescent="0.25">
      <c r="A83" s="29" t="s">
        <v>58</v>
      </c>
      <c r="B83" s="30"/>
      <c r="C83" s="27"/>
      <c r="D83" s="27"/>
      <c r="E83" s="27"/>
      <c r="F83" s="29"/>
    </row>
    <row r="84" spans="1:6" x14ac:dyDescent="0.25">
      <c r="A84" s="29" t="s">
        <v>59</v>
      </c>
      <c r="B84" s="30" t="s">
        <v>60</v>
      </c>
      <c r="C84" s="27">
        <v>4</v>
      </c>
      <c r="D84" s="15"/>
      <c r="E84" s="27">
        <f t="shared" ref="E84:E89" si="5">C84*D84</f>
        <v>0</v>
      </c>
      <c r="F84" s="29"/>
    </row>
    <row r="85" spans="1:6" x14ac:dyDescent="0.25">
      <c r="A85" s="29" t="s">
        <v>61</v>
      </c>
      <c r="B85" s="30" t="s">
        <v>60</v>
      </c>
      <c r="C85" s="27">
        <v>2</v>
      </c>
      <c r="D85" s="15"/>
      <c r="E85" s="27">
        <f t="shared" si="5"/>
        <v>0</v>
      </c>
      <c r="F85" s="29"/>
    </row>
    <row r="86" spans="1:6" x14ac:dyDescent="0.25">
      <c r="A86" s="29" t="s">
        <v>62</v>
      </c>
      <c r="B86" s="30" t="s">
        <v>60</v>
      </c>
      <c r="C86" s="27">
        <v>6</v>
      </c>
      <c r="D86" s="15"/>
      <c r="E86" s="27">
        <f t="shared" si="5"/>
        <v>0</v>
      </c>
      <c r="F86" s="29"/>
    </row>
    <row r="87" spans="1:6" x14ac:dyDescent="0.25">
      <c r="A87" s="29" t="s">
        <v>63</v>
      </c>
      <c r="B87" s="30" t="s">
        <v>60</v>
      </c>
      <c r="C87" s="27">
        <v>12</v>
      </c>
      <c r="D87" s="15"/>
      <c r="E87" s="27">
        <f t="shared" si="5"/>
        <v>0</v>
      </c>
      <c r="F87" s="29"/>
    </row>
    <row r="88" spans="1:6" x14ac:dyDescent="0.25">
      <c r="A88" s="29" t="s">
        <v>64</v>
      </c>
      <c r="B88" s="30" t="s">
        <v>60</v>
      </c>
      <c r="C88" s="27">
        <v>30</v>
      </c>
      <c r="D88" s="15"/>
      <c r="E88" s="27">
        <f t="shared" si="5"/>
        <v>0</v>
      </c>
      <c r="F88" s="29"/>
    </row>
    <row r="89" spans="1:6" x14ac:dyDescent="0.25">
      <c r="A89" s="29" t="s">
        <v>65</v>
      </c>
      <c r="B89" s="30" t="s">
        <v>60</v>
      </c>
      <c r="C89" s="27">
        <v>3</v>
      </c>
      <c r="D89" s="15"/>
      <c r="E89" s="27">
        <f t="shared" si="5"/>
        <v>0</v>
      </c>
      <c r="F89" s="29"/>
    </row>
    <row r="90" spans="1:6" ht="12" x14ac:dyDescent="0.3">
      <c r="A90" s="38"/>
      <c r="B90" s="30"/>
      <c r="C90" s="27"/>
      <c r="D90" s="27"/>
      <c r="E90" s="27"/>
      <c r="F90" s="29"/>
    </row>
    <row r="91" spans="1:6" ht="31.25" customHeight="1" x14ac:dyDescent="0.25">
      <c r="A91" s="34" t="s">
        <v>66</v>
      </c>
      <c r="B91" s="30"/>
      <c r="C91" s="27"/>
      <c r="D91" s="27"/>
      <c r="E91" s="27"/>
      <c r="F91" s="29"/>
    </row>
    <row r="92" spans="1:6" x14ac:dyDescent="0.25">
      <c r="A92" s="29" t="s">
        <v>67</v>
      </c>
      <c r="B92" s="30"/>
      <c r="C92" s="27"/>
      <c r="D92" s="27"/>
      <c r="E92" s="27"/>
      <c r="F92" s="29"/>
    </row>
    <row r="93" spans="1:6" x14ac:dyDescent="0.25">
      <c r="A93" s="34" t="s">
        <v>68</v>
      </c>
      <c r="B93" s="30" t="s">
        <v>60</v>
      </c>
      <c r="C93" s="27">
        <v>28</v>
      </c>
      <c r="D93" s="15"/>
      <c r="E93" s="27">
        <f>C93*D93</f>
        <v>0</v>
      </c>
      <c r="F93" s="29"/>
    </row>
    <row r="94" spans="1:6" x14ac:dyDescent="0.25">
      <c r="A94" s="34"/>
      <c r="B94" s="30"/>
      <c r="C94" s="27"/>
      <c r="D94" s="27"/>
      <c r="E94" s="27"/>
      <c r="F94" s="29"/>
    </row>
    <row r="95" spans="1:6" x14ac:dyDescent="0.25">
      <c r="A95" s="29" t="s">
        <v>69</v>
      </c>
      <c r="B95" s="30"/>
      <c r="C95" s="27"/>
      <c r="D95" s="27"/>
      <c r="E95" s="27"/>
      <c r="F95" s="29"/>
    </row>
    <row r="96" spans="1:6" x14ac:dyDescent="0.25">
      <c r="A96" s="34" t="s">
        <v>70</v>
      </c>
      <c r="B96" s="30" t="s">
        <v>33</v>
      </c>
      <c r="C96" s="27">
        <v>8</v>
      </c>
      <c r="D96" s="15"/>
      <c r="E96" s="27">
        <f>C96*D96</f>
        <v>0</v>
      </c>
      <c r="F96" s="29"/>
    </row>
    <row r="97" spans="1:6" x14ac:dyDescent="0.25">
      <c r="A97" s="29"/>
      <c r="B97" s="30"/>
      <c r="C97" s="27"/>
      <c r="D97" s="27"/>
      <c r="E97" s="27"/>
      <c r="F97" s="29"/>
    </row>
    <row r="98" spans="1:6" x14ac:dyDescent="0.25">
      <c r="A98" s="34" t="s">
        <v>71</v>
      </c>
      <c r="B98" s="30"/>
      <c r="C98" s="27"/>
      <c r="D98" s="27"/>
      <c r="E98" s="27"/>
      <c r="F98" s="29"/>
    </row>
    <row r="99" spans="1:6" x14ac:dyDescent="0.25">
      <c r="A99" s="34" t="s">
        <v>72</v>
      </c>
      <c r="B99" s="30" t="s">
        <v>33</v>
      </c>
      <c r="C99" s="15">
        <v>4</v>
      </c>
      <c r="D99" s="15"/>
      <c r="E99" s="27">
        <f>C99*D99</f>
        <v>0</v>
      </c>
      <c r="F99" s="29"/>
    </row>
    <row r="100" spans="1:6" x14ac:dyDescent="0.25">
      <c r="A100" s="34"/>
      <c r="B100" s="30"/>
      <c r="C100" s="15"/>
      <c r="D100" s="15"/>
      <c r="E100" s="27"/>
      <c r="F100" s="29"/>
    </row>
    <row r="101" spans="1:6" ht="23" x14ac:dyDescent="0.25">
      <c r="A101" s="34" t="s">
        <v>73</v>
      </c>
      <c r="B101" s="30"/>
      <c r="C101" s="15"/>
      <c r="D101" s="15"/>
      <c r="E101" s="27"/>
      <c r="F101" s="29"/>
    </row>
    <row r="102" spans="1:6" x14ac:dyDescent="0.25">
      <c r="A102" s="34" t="s">
        <v>74</v>
      </c>
      <c r="B102" s="30" t="s">
        <v>60</v>
      </c>
      <c r="C102" s="27">
        <v>5</v>
      </c>
      <c r="D102" s="15"/>
      <c r="E102" s="27">
        <f t="shared" ref="E102:E105" si="6">C102*D102</f>
        <v>0</v>
      </c>
      <c r="F102" s="29"/>
    </row>
    <row r="103" spans="1:6" x14ac:dyDescent="0.25">
      <c r="A103" s="34" t="s">
        <v>75</v>
      </c>
      <c r="B103" s="30" t="s">
        <v>60</v>
      </c>
      <c r="C103" s="27">
        <v>6</v>
      </c>
      <c r="D103" s="15"/>
      <c r="E103" s="27">
        <f t="shared" si="6"/>
        <v>0</v>
      </c>
      <c r="F103" s="29"/>
    </row>
    <row r="104" spans="1:6" x14ac:dyDescent="0.25">
      <c r="A104" s="34" t="s">
        <v>76</v>
      </c>
      <c r="B104" s="30" t="s">
        <v>60</v>
      </c>
      <c r="C104" s="27">
        <v>8</v>
      </c>
      <c r="D104" s="15"/>
      <c r="E104" s="27">
        <f t="shared" si="6"/>
        <v>0</v>
      </c>
      <c r="F104" s="29"/>
    </row>
    <row r="105" spans="1:6" x14ac:dyDescent="0.25">
      <c r="A105" s="34" t="s">
        <v>77</v>
      </c>
      <c r="B105" s="30" t="s">
        <v>60</v>
      </c>
      <c r="C105" s="27">
        <v>12</v>
      </c>
      <c r="D105" s="15"/>
      <c r="E105" s="27">
        <f t="shared" si="6"/>
        <v>0</v>
      </c>
      <c r="F105" s="29"/>
    </row>
    <row r="106" spans="1:6" x14ac:dyDescent="0.25">
      <c r="A106" s="34"/>
      <c r="B106" s="30"/>
      <c r="C106" s="15"/>
      <c r="D106" s="15"/>
      <c r="E106" s="27"/>
      <c r="F106" s="29"/>
    </row>
    <row r="107" spans="1:6" x14ac:dyDescent="0.25">
      <c r="A107" s="34" t="s">
        <v>78</v>
      </c>
      <c r="B107" s="30" t="s">
        <v>60</v>
      </c>
      <c r="C107" s="27">
        <v>8</v>
      </c>
      <c r="D107" s="15"/>
      <c r="E107" s="27">
        <f>C107*D107</f>
        <v>0</v>
      </c>
      <c r="F107" s="29"/>
    </row>
    <row r="108" spans="1:6" x14ac:dyDescent="0.25">
      <c r="A108" s="34"/>
      <c r="B108" s="30"/>
      <c r="C108" s="15"/>
      <c r="D108" s="15"/>
      <c r="E108" s="27"/>
      <c r="F108" s="29"/>
    </row>
    <row r="109" spans="1:6" ht="19.899999999999999" customHeight="1" x14ac:dyDescent="0.25">
      <c r="A109" s="34" t="s">
        <v>79</v>
      </c>
      <c r="B109" s="30" t="s">
        <v>19</v>
      </c>
      <c r="C109" s="27">
        <v>1</v>
      </c>
      <c r="D109" s="15"/>
      <c r="E109" s="27">
        <f>C109*D109</f>
        <v>0</v>
      </c>
      <c r="F109" s="29"/>
    </row>
    <row r="110" spans="1:6" x14ac:dyDescent="0.25">
      <c r="A110" s="34"/>
      <c r="B110" s="30"/>
      <c r="C110" s="27"/>
      <c r="D110" s="27"/>
      <c r="E110" s="27"/>
      <c r="F110" s="29"/>
    </row>
    <row r="111" spans="1:6" ht="23" x14ac:dyDescent="0.25">
      <c r="A111" s="34" t="s">
        <v>80</v>
      </c>
      <c r="B111" s="30" t="s">
        <v>60</v>
      </c>
      <c r="C111" s="15">
        <v>12</v>
      </c>
      <c r="D111" s="15"/>
      <c r="E111" s="27">
        <f>C111*D111</f>
        <v>0</v>
      </c>
      <c r="F111" s="29"/>
    </row>
    <row r="112" spans="1:6" x14ac:dyDescent="0.25">
      <c r="A112" s="29"/>
      <c r="B112" s="30"/>
      <c r="C112" s="27"/>
      <c r="D112" s="27"/>
      <c r="E112" s="27"/>
      <c r="F112" s="29"/>
    </row>
    <row r="113" spans="1:6" x14ac:dyDescent="0.25">
      <c r="A113" s="33" t="s">
        <v>81</v>
      </c>
      <c r="B113" s="30"/>
      <c r="C113" s="27"/>
      <c r="D113" s="27"/>
      <c r="E113" s="27"/>
      <c r="F113" s="29"/>
    </row>
    <row r="114" spans="1:6" x14ac:dyDescent="0.25">
      <c r="A114" s="29"/>
      <c r="B114" s="30"/>
      <c r="C114" s="27"/>
      <c r="D114" s="27"/>
      <c r="E114" s="27"/>
      <c r="F114" s="29"/>
    </row>
    <row r="115" spans="1:6" ht="12.5" x14ac:dyDescent="0.25">
      <c r="A115" s="39" t="s">
        <v>82</v>
      </c>
      <c r="B115" s="30" t="s">
        <v>60</v>
      </c>
      <c r="C115" s="27">
        <v>4</v>
      </c>
      <c r="D115" s="15"/>
      <c r="E115" s="27">
        <f t="shared" ref="E115:E117" si="7">C115*D115</f>
        <v>0</v>
      </c>
      <c r="F115" s="29"/>
    </row>
    <row r="116" spans="1:6" ht="12.5" x14ac:dyDescent="0.25">
      <c r="A116" s="39" t="s">
        <v>83</v>
      </c>
      <c r="B116" s="30" t="s">
        <v>60</v>
      </c>
      <c r="C116" s="27">
        <v>6</v>
      </c>
      <c r="D116" s="15"/>
      <c r="E116" s="27">
        <f t="shared" si="7"/>
        <v>0</v>
      </c>
      <c r="F116" s="29"/>
    </row>
    <row r="117" spans="1:6" ht="12.5" x14ac:dyDescent="0.25">
      <c r="A117" s="39" t="s">
        <v>84</v>
      </c>
      <c r="B117" s="30" t="s">
        <v>60</v>
      </c>
      <c r="C117" s="27">
        <v>5</v>
      </c>
      <c r="D117" s="15"/>
      <c r="E117" s="27">
        <f t="shared" si="7"/>
        <v>0</v>
      </c>
      <c r="F117" s="29"/>
    </row>
    <row r="118" spans="1:6" x14ac:dyDescent="0.25">
      <c r="A118" s="29"/>
      <c r="B118" s="30"/>
      <c r="C118" s="27"/>
      <c r="D118" s="27"/>
      <c r="E118" s="27"/>
      <c r="F118" s="29"/>
    </row>
    <row r="119" spans="1:6" ht="23" x14ac:dyDescent="0.25">
      <c r="A119" s="34" t="s">
        <v>85</v>
      </c>
      <c r="B119" s="30" t="s">
        <v>19</v>
      </c>
      <c r="C119" s="27">
        <v>1</v>
      </c>
      <c r="D119" s="15"/>
      <c r="E119" s="27">
        <f>C119*D119</f>
        <v>0</v>
      </c>
      <c r="F119" s="29"/>
    </row>
    <row r="120" spans="1:6" x14ac:dyDescent="0.25">
      <c r="A120" s="29"/>
      <c r="B120" s="30"/>
      <c r="C120" s="27"/>
      <c r="D120" s="15"/>
      <c r="E120" s="27"/>
      <c r="F120" s="29"/>
    </row>
    <row r="121" spans="1:6" ht="23" x14ac:dyDescent="0.25">
      <c r="A121" s="34" t="s">
        <v>86</v>
      </c>
      <c r="B121" s="30" t="s">
        <v>19</v>
      </c>
      <c r="C121" s="27">
        <v>1</v>
      </c>
      <c r="D121" s="15"/>
      <c r="E121" s="27">
        <f>C121*D121</f>
        <v>0</v>
      </c>
      <c r="F121" s="29"/>
    </row>
    <row r="122" spans="1:6" x14ac:dyDescent="0.25">
      <c r="A122" s="29"/>
      <c r="B122" s="30"/>
      <c r="C122" s="27"/>
      <c r="D122" s="15"/>
      <c r="E122" s="27"/>
      <c r="F122" s="29"/>
    </row>
    <row r="123" spans="1:6" ht="23" x14ac:dyDescent="0.25">
      <c r="A123" s="34" t="s">
        <v>87</v>
      </c>
      <c r="B123" s="30" t="s">
        <v>19</v>
      </c>
      <c r="C123" s="27">
        <v>1</v>
      </c>
      <c r="D123" s="15"/>
      <c r="E123" s="27">
        <f>C123*D123</f>
        <v>0</v>
      </c>
      <c r="F123" s="29"/>
    </row>
    <row r="124" spans="1:6" x14ac:dyDescent="0.25">
      <c r="A124" s="29"/>
      <c r="B124" s="30"/>
      <c r="C124" s="27"/>
      <c r="D124" s="27"/>
      <c r="E124" s="27"/>
      <c r="F124" s="29"/>
    </row>
    <row r="125" spans="1:6" x14ac:dyDescent="0.25">
      <c r="A125" s="33" t="s">
        <v>88</v>
      </c>
      <c r="B125" s="30"/>
      <c r="C125" s="27"/>
      <c r="D125" s="27"/>
      <c r="E125" s="27"/>
      <c r="F125" s="29"/>
    </row>
    <row r="126" spans="1:6" x14ac:dyDescent="0.25">
      <c r="A126" s="29"/>
      <c r="B126" s="30"/>
      <c r="C126" s="27"/>
      <c r="D126" s="27"/>
      <c r="E126" s="27"/>
      <c r="F126" s="29"/>
    </row>
    <row r="127" spans="1:6" x14ac:dyDescent="0.25">
      <c r="A127" s="29" t="s">
        <v>89</v>
      </c>
      <c r="B127" s="30"/>
      <c r="C127" s="27"/>
      <c r="D127" s="27"/>
      <c r="E127" s="27"/>
      <c r="F127" s="29"/>
    </row>
    <row r="128" spans="1:6" x14ac:dyDescent="0.25">
      <c r="A128" s="29" t="s">
        <v>90</v>
      </c>
      <c r="B128" s="30" t="s">
        <v>91</v>
      </c>
      <c r="C128" s="27">
        <v>2</v>
      </c>
      <c r="D128" s="15"/>
      <c r="E128" s="27">
        <f>C128*D128</f>
        <v>0</v>
      </c>
      <c r="F128" s="29"/>
    </row>
    <row r="129" spans="1:6" x14ac:dyDescent="0.25">
      <c r="A129" s="29"/>
      <c r="B129" s="30"/>
      <c r="C129" s="27"/>
      <c r="D129" s="27"/>
      <c r="E129" s="27"/>
      <c r="F129" s="29"/>
    </row>
    <row r="130" spans="1:6" x14ac:dyDescent="0.25">
      <c r="A130" s="29" t="s">
        <v>92</v>
      </c>
      <c r="B130" s="30"/>
      <c r="C130" s="27"/>
      <c r="D130" s="27"/>
      <c r="E130" s="27"/>
      <c r="F130" s="29"/>
    </row>
    <row r="131" spans="1:6" x14ac:dyDescent="0.25">
      <c r="A131" s="29" t="s">
        <v>93</v>
      </c>
      <c r="B131" s="30"/>
      <c r="C131" s="27"/>
      <c r="D131" s="27"/>
      <c r="E131" s="27"/>
      <c r="F131" s="29"/>
    </row>
    <row r="132" spans="1:6" x14ac:dyDescent="0.25">
      <c r="A132" s="29" t="s">
        <v>94</v>
      </c>
      <c r="B132" s="30" t="s">
        <v>60</v>
      </c>
      <c r="C132" s="27">
        <v>8</v>
      </c>
      <c r="D132" s="15"/>
      <c r="E132" s="27">
        <f t="shared" ref="E132:E133" si="8">C132*D132</f>
        <v>0</v>
      </c>
      <c r="F132" s="29"/>
    </row>
    <row r="133" spans="1:6" x14ac:dyDescent="0.25">
      <c r="A133" s="29" t="s">
        <v>95</v>
      </c>
      <c r="B133" s="30" t="s">
        <v>60</v>
      </c>
      <c r="C133" s="27">
        <f>SUM(C84:C89)-C132+C93</f>
        <v>77</v>
      </c>
      <c r="D133" s="15"/>
      <c r="E133" s="27">
        <f t="shared" si="8"/>
        <v>0</v>
      </c>
      <c r="F133" s="29"/>
    </row>
    <row r="134" spans="1:6" x14ac:dyDescent="0.25">
      <c r="A134" s="29"/>
      <c r="B134" s="30"/>
      <c r="C134" s="27"/>
      <c r="D134" s="15"/>
      <c r="E134" s="27"/>
      <c r="F134" s="29"/>
    </row>
    <row r="135" spans="1:6" ht="23" x14ac:dyDescent="0.25">
      <c r="A135" s="34" t="s">
        <v>96</v>
      </c>
      <c r="B135" s="30" t="s">
        <v>19</v>
      </c>
      <c r="C135" s="27">
        <v>1</v>
      </c>
      <c r="D135" s="15"/>
      <c r="E135" s="27">
        <f t="shared" ref="E135:E136" si="9">C135*D135</f>
        <v>0</v>
      </c>
      <c r="F135" s="29"/>
    </row>
    <row r="136" spans="1:6" x14ac:dyDescent="0.25">
      <c r="A136" s="34" t="s">
        <v>97</v>
      </c>
      <c r="B136" s="30" t="s">
        <v>19</v>
      </c>
      <c r="C136" s="27">
        <v>1</v>
      </c>
      <c r="D136" s="15"/>
      <c r="E136" s="27">
        <f t="shared" si="9"/>
        <v>0</v>
      </c>
      <c r="F136" s="29"/>
    </row>
    <row r="137" spans="1:6" x14ac:dyDescent="0.25">
      <c r="A137" s="29"/>
      <c r="B137" s="30"/>
      <c r="C137" s="27"/>
      <c r="D137" s="15"/>
      <c r="E137" s="27"/>
      <c r="F137" s="29"/>
    </row>
    <row r="138" spans="1:6" x14ac:dyDescent="0.25">
      <c r="A138" s="33" t="s">
        <v>98</v>
      </c>
      <c r="B138" s="30"/>
      <c r="C138" s="27"/>
      <c r="D138" s="27"/>
      <c r="E138" s="27"/>
      <c r="F138" s="29"/>
    </row>
    <row r="139" spans="1:6" x14ac:dyDescent="0.25">
      <c r="A139" s="29"/>
      <c r="B139" s="30"/>
      <c r="C139" s="27"/>
      <c r="D139" s="27"/>
      <c r="E139" s="27"/>
      <c r="F139" s="29"/>
    </row>
    <row r="140" spans="1:6" ht="35.5" x14ac:dyDescent="0.3">
      <c r="A140" s="34" t="s">
        <v>99</v>
      </c>
      <c r="B140" s="30"/>
      <c r="C140" s="27"/>
      <c r="D140" s="15"/>
      <c r="E140" s="27"/>
      <c r="F140" s="29"/>
    </row>
    <row r="141" spans="1:6" x14ac:dyDescent="0.25">
      <c r="A141" s="34"/>
      <c r="B141" s="30"/>
      <c r="C141" s="27"/>
      <c r="D141" s="27"/>
      <c r="E141" s="27"/>
      <c r="F141" s="29"/>
    </row>
    <row r="142" spans="1:6" x14ac:dyDescent="0.25">
      <c r="A142" s="29" t="s">
        <v>100</v>
      </c>
      <c r="B142" s="30"/>
      <c r="C142" s="27"/>
      <c r="D142" s="27"/>
      <c r="E142" s="27"/>
      <c r="F142" s="29"/>
    </row>
    <row r="143" spans="1:6" x14ac:dyDescent="0.25">
      <c r="A143" s="29" t="s">
        <v>101</v>
      </c>
      <c r="B143" s="30"/>
      <c r="C143" s="27"/>
      <c r="D143" s="27"/>
      <c r="E143" s="27"/>
      <c r="F143" s="29"/>
    </row>
    <row r="144" spans="1:6" x14ac:dyDescent="0.25">
      <c r="A144" s="29" t="s">
        <v>102</v>
      </c>
      <c r="B144" s="30" t="s">
        <v>60</v>
      </c>
      <c r="C144" s="27">
        <f t="shared" ref="C144:C145" si="10">C86</f>
        <v>6</v>
      </c>
      <c r="D144" s="15"/>
      <c r="E144" s="27">
        <f t="shared" ref="E144:E145" si="11">C144*D144</f>
        <v>0</v>
      </c>
      <c r="F144" s="29"/>
    </row>
    <row r="145" spans="1:6" x14ac:dyDescent="0.25">
      <c r="A145" s="29" t="s">
        <v>103</v>
      </c>
      <c r="B145" s="30" t="s">
        <v>60</v>
      </c>
      <c r="C145" s="27">
        <f t="shared" si="10"/>
        <v>12</v>
      </c>
      <c r="D145" s="15"/>
      <c r="E145" s="27">
        <f t="shared" si="11"/>
        <v>0</v>
      </c>
      <c r="F145" s="29"/>
    </row>
    <row r="146" spans="1:6" x14ac:dyDescent="0.25">
      <c r="A146" s="34"/>
      <c r="B146" s="30"/>
      <c r="C146" s="27"/>
      <c r="D146" s="27"/>
      <c r="E146" s="27"/>
      <c r="F146" s="29"/>
    </row>
    <row r="147" spans="1:6" x14ac:dyDescent="0.25">
      <c r="A147" s="29" t="s">
        <v>104</v>
      </c>
      <c r="B147" s="30"/>
      <c r="C147" s="27"/>
      <c r="D147" s="27"/>
      <c r="E147" s="27"/>
      <c r="F147" s="29"/>
    </row>
    <row r="148" spans="1:6" x14ac:dyDescent="0.25">
      <c r="A148" s="29" t="s">
        <v>105</v>
      </c>
      <c r="B148" s="30"/>
      <c r="C148" s="27"/>
      <c r="D148" s="27"/>
      <c r="E148" s="27"/>
      <c r="F148" s="29"/>
    </row>
    <row r="149" spans="1:6" x14ac:dyDescent="0.25">
      <c r="A149" s="29" t="s">
        <v>106</v>
      </c>
      <c r="B149" s="30" t="s">
        <v>60</v>
      </c>
      <c r="C149" s="27">
        <f t="shared" ref="C149:C150" si="12">C88</f>
        <v>30</v>
      </c>
      <c r="D149" s="15"/>
      <c r="E149" s="27">
        <f t="shared" ref="E149:E151" si="13">C149*D149</f>
        <v>0</v>
      </c>
      <c r="F149" s="29"/>
    </row>
    <row r="150" spans="1:6" x14ac:dyDescent="0.25">
      <c r="A150" s="29" t="s">
        <v>107</v>
      </c>
      <c r="B150" s="30" t="s">
        <v>60</v>
      </c>
      <c r="C150" s="27">
        <f t="shared" si="12"/>
        <v>3</v>
      </c>
      <c r="D150" s="15"/>
      <c r="E150" s="27">
        <f t="shared" si="13"/>
        <v>0</v>
      </c>
      <c r="F150" s="29"/>
    </row>
    <row r="151" spans="1:6" x14ac:dyDescent="0.25">
      <c r="A151" s="29" t="s">
        <v>68</v>
      </c>
      <c r="B151" s="30" t="s">
        <v>60</v>
      </c>
      <c r="C151" s="27">
        <f>C93-6</f>
        <v>22</v>
      </c>
      <c r="D151" s="15"/>
      <c r="E151" s="27">
        <f t="shared" si="13"/>
        <v>0</v>
      </c>
      <c r="F151" s="29"/>
    </row>
    <row r="152" spans="1:6" x14ac:dyDescent="0.25">
      <c r="A152" s="29"/>
      <c r="B152" s="30"/>
      <c r="C152" s="27"/>
      <c r="D152" s="15"/>
      <c r="E152" s="27"/>
      <c r="F152" s="29"/>
    </row>
    <row r="153" spans="1:6" x14ac:dyDescent="0.25">
      <c r="A153" s="29" t="s">
        <v>108</v>
      </c>
      <c r="B153" s="30"/>
      <c r="C153" s="27"/>
      <c r="D153" s="15"/>
      <c r="E153" s="27"/>
      <c r="F153" s="29"/>
    </row>
    <row r="154" spans="1:6" x14ac:dyDescent="0.25">
      <c r="A154" s="29" t="s">
        <v>109</v>
      </c>
      <c r="B154" s="30"/>
      <c r="C154" s="27"/>
      <c r="D154" s="15"/>
      <c r="E154" s="27"/>
      <c r="F154" s="29"/>
    </row>
    <row r="155" spans="1:6" x14ac:dyDescent="0.25">
      <c r="A155" s="29" t="s">
        <v>110</v>
      </c>
      <c r="B155" s="30" t="s">
        <v>33</v>
      </c>
      <c r="C155" s="27">
        <v>2</v>
      </c>
      <c r="D155" s="15"/>
      <c r="E155" s="27">
        <f>C155*D155</f>
        <v>0</v>
      </c>
      <c r="F155" s="29"/>
    </row>
    <row r="156" spans="1:6" x14ac:dyDescent="0.25">
      <c r="A156" s="29"/>
      <c r="B156" s="30"/>
      <c r="C156" s="27"/>
      <c r="D156" s="27"/>
      <c r="E156" s="27"/>
      <c r="F156" s="29"/>
    </row>
    <row r="157" spans="1:6" x14ac:dyDescent="0.25">
      <c r="A157" s="33" t="s">
        <v>111</v>
      </c>
      <c r="B157" s="30"/>
      <c r="C157" s="27"/>
      <c r="D157" s="27"/>
      <c r="E157" s="27"/>
      <c r="F157" s="29"/>
    </row>
    <row r="158" spans="1:6" x14ac:dyDescent="0.25">
      <c r="A158" s="29"/>
      <c r="B158" s="30"/>
      <c r="C158" s="27"/>
      <c r="D158" s="27"/>
      <c r="E158" s="27"/>
      <c r="F158" s="29"/>
    </row>
    <row r="159" spans="1:6" x14ac:dyDescent="0.25">
      <c r="A159" s="29" t="s">
        <v>112</v>
      </c>
      <c r="B159" s="30" t="s">
        <v>19</v>
      </c>
      <c r="C159" s="27">
        <v>4</v>
      </c>
      <c r="D159" s="15"/>
      <c r="E159" s="27">
        <f t="shared" ref="E159:E166" si="14">C159*D159</f>
        <v>0</v>
      </c>
      <c r="F159" s="29"/>
    </row>
    <row r="160" spans="1:6" x14ac:dyDescent="0.25">
      <c r="A160" s="29" t="s">
        <v>113</v>
      </c>
      <c r="B160" s="30" t="s">
        <v>19</v>
      </c>
      <c r="C160" s="27">
        <v>4</v>
      </c>
      <c r="D160" s="15"/>
      <c r="E160" s="27">
        <f t="shared" si="14"/>
        <v>0</v>
      </c>
      <c r="F160" s="29"/>
    </row>
    <row r="161" spans="1:6" x14ac:dyDescent="0.25">
      <c r="A161" s="29" t="s">
        <v>114</v>
      </c>
      <c r="B161" s="30" t="s">
        <v>115</v>
      </c>
      <c r="C161" s="27">
        <v>48</v>
      </c>
      <c r="D161" s="15"/>
      <c r="E161" s="27">
        <f t="shared" si="14"/>
        <v>0</v>
      </c>
      <c r="F161" s="29"/>
    </row>
    <row r="162" spans="1:6" x14ac:dyDescent="0.25">
      <c r="A162" s="29" t="s">
        <v>116</v>
      </c>
      <c r="B162" s="30" t="s">
        <v>33</v>
      </c>
      <c r="C162" s="27">
        <v>16</v>
      </c>
      <c r="D162" s="15"/>
      <c r="E162" s="27">
        <f t="shared" si="14"/>
        <v>0</v>
      </c>
      <c r="F162" s="29"/>
    </row>
    <row r="163" spans="1:6" x14ac:dyDescent="0.25">
      <c r="A163" s="13" t="s">
        <v>117</v>
      </c>
      <c r="B163" s="14" t="s">
        <v>115</v>
      </c>
      <c r="C163" s="27">
        <v>15</v>
      </c>
      <c r="D163" s="15"/>
      <c r="E163" s="27">
        <f t="shared" si="14"/>
        <v>0</v>
      </c>
      <c r="F163" s="29"/>
    </row>
    <row r="164" spans="1:6" x14ac:dyDescent="0.25">
      <c r="A164" s="29" t="s">
        <v>118</v>
      </c>
      <c r="B164" s="30" t="s">
        <v>115</v>
      </c>
      <c r="C164" s="27">
        <v>10</v>
      </c>
      <c r="D164" s="15"/>
      <c r="E164" s="27">
        <f t="shared" si="14"/>
        <v>0</v>
      </c>
      <c r="F164" s="29"/>
    </row>
    <row r="165" spans="1:6" x14ac:dyDescent="0.25">
      <c r="A165" s="40" t="s">
        <v>119</v>
      </c>
      <c r="B165" s="30" t="s">
        <v>19</v>
      </c>
      <c r="C165" s="27">
        <v>1</v>
      </c>
      <c r="D165" s="15"/>
      <c r="E165" s="27">
        <f t="shared" si="14"/>
        <v>0</v>
      </c>
      <c r="F165" s="29"/>
    </row>
    <row r="166" spans="1:6" x14ac:dyDescent="0.25">
      <c r="A166" s="40" t="s">
        <v>120</v>
      </c>
      <c r="B166" s="30" t="s">
        <v>19</v>
      </c>
      <c r="C166" s="27">
        <v>1</v>
      </c>
      <c r="D166" s="15"/>
      <c r="E166" s="27">
        <f t="shared" si="14"/>
        <v>0</v>
      </c>
      <c r="F166" s="29"/>
    </row>
    <row r="167" spans="1:6" x14ac:dyDescent="0.25">
      <c r="A167" s="40"/>
      <c r="B167" s="30"/>
      <c r="C167" s="27"/>
      <c r="D167" s="15"/>
      <c r="E167" s="27"/>
      <c r="F167" s="29"/>
    </row>
    <row r="168" spans="1:6" ht="12.5" x14ac:dyDescent="0.25">
      <c r="A168" s="41" t="s">
        <v>121</v>
      </c>
      <c r="D168" s="42"/>
      <c r="E168" s="27"/>
      <c r="F168" s="29"/>
    </row>
    <row r="169" spans="1:6" ht="12.5" x14ac:dyDescent="0.25">
      <c r="A169" s="41"/>
      <c r="D169" s="42"/>
      <c r="E169" s="27"/>
      <c r="F169" s="29"/>
    </row>
    <row r="170" spans="1:6" ht="13.5" customHeight="1" x14ac:dyDescent="0.3">
      <c r="A170" s="65" t="s">
        <v>122</v>
      </c>
      <c r="B170" s="65"/>
      <c r="C170" s="65"/>
      <c r="D170" s="65"/>
      <c r="E170" s="65"/>
      <c r="F170" s="65"/>
    </row>
    <row r="171" spans="1:6" ht="13.5" customHeight="1" x14ac:dyDescent="0.25">
      <c r="A171" s="66" t="s">
        <v>123</v>
      </c>
      <c r="B171" s="66"/>
      <c r="C171" s="66"/>
      <c r="D171" s="66"/>
      <c r="E171" s="66"/>
      <c r="F171" s="66"/>
    </row>
    <row r="172" spans="1:6" ht="12.5" x14ac:dyDescent="0.25">
      <c r="D172" s="42"/>
      <c r="E172" s="43"/>
      <c r="F172" s="44"/>
    </row>
    <row r="173" spans="1:6" ht="172.5" x14ac:dyDescent="0.25">
      <c r="A173" s="45" t="s">
        <v>124</v>
      </c>
      <c r="B173" s="2" t="s">
        <v>19</v>
      </c>
      <c r="C173" s="3">
        <v>1</v>
      </c>
      <c r="D173" s="42"/>
      <c r="E173" s="27">
        <f>C173*D173</f>
        <v>0</v>
      </c>
      <c r="F173" s="44"/>
    </row>
    <row r="174" spans="1:6" ht="12.5" x14ac:dyDescent="0.25">
      <c r="D174" s="42"/>
      <c r="E174" s="46"/>
      <c r="F174" s="44"/>
    </row>
    <row r="175" spans="1:6" ht="23" x14ac:dyDescent="0.25">
      <c r="A175" s="47" t="s">
        <v>125</v>
      </c>
      <c r="B175" s="2" t="s">
        <v>126</v>
      </c>
      <c r="C175" s="1">
        <v>2.9</v>
      </c>
      <c r="D175" s="48"/>
      <c r="E175" s="46">
        <f>D175*C175</f>
        <v>0</v>
      </c>
      <c r="F175" s="44"/>
    </row>
    <row r="176" spans="1:6" x14ac:dyDescent="0.25">
      <c r="A176" s="40"/>
      <c r="B176" s="30"/>
      <c r="C176" s="27"/>
      <c r="D176" s="15"/>
      <c r="E176" s="27"/>
      <c r="F176" s="29"/>
    </row>
    <row r="177" spans="1:6" x14ac:dyDescent="0.25">
      <c r="A177" s="33" t="s">
        <v>127</v>
      </c>
      <c r="B177" s="30"/>
      <c r="C177" s="27"/>
      <c r="D177" s="15"/>
      <c r="E177" s="27"/>
      <c r="F177" s="29"/>
    </row>
    <row r="178" spans="1:6" x14ac:dyDescent="0.25">
      <c r="A178" s="33"/>
      <c r="B178" s="30"/>
      <c r="C178" s="27"/>
      <c r="D178" s="15"/>
      <c r="E178" s="27"/>
      <c r="F178" s="29"/>
    </row>
    <row r="179" spans="1:6" ht="57.5" x14ac:dyDescent="0.25">
      <c r="A179" s="47" t="s">
        <v>128</v>
      </c>
      <c r="B179" s="2" t="s">
        <v>33</v>
      </c>
      <c r="C179" s="3">
        <v>1</v>
      </c>
      <c r="D179" s="42"/>
      <c r="E179" s="46">
        <f>D179*C179</f>
        <v>0</v>
      </c>
      <c r="F179" s="44"/>
    </row>
    <row r="180" spans="1:6" x14ac:dyDescent="0.25">
      <c r="A180" s="33"/>
      <c r="B180" s="30"/>
      <c r="C180" s="27"/>
      <c r="D180" s="15"/>
      <c r="E180" s="27"/>
      <c r="F180" s="29"/>
    </row>
    <row r="181" spans="1:6" ht="23" x14ac:dyDescent="0.25">
      <c r="A181" s="34" t="s">
        <v>129</v>
      </c>
      <c r="B181" s="2" t="s">
        <v>33</v>
      </c>
      <c r="C181" s="3">
        <v>1</v>
      </c>
      <c r="D181" s="42"/>
      <c r="E181" s="46">
        <f t="shared" ref="E181:E182" si="15">D181*C181</f>
        <v>0</v>
      </c>
      <c r="F181" s="44"/>
    </row>
    <row r="182" spans="1:6" ht="23" x14ac:dyDescent="0.25">
      <c r="A182" s="34" t="s">
        <v>130</v>
      </c>
      <c r="B182" s="2" t="s">
        <v>33</v>
      </c>
      <c r="C182" s="3">
        <v>1</v>
      </c>
      <c r="D182" s="42"/>
      <c r="E182" s="46">
        <f t="shared" si="15"/>
        <v>0</v>
      </c>
      <c r="F182" s="44"/>
    </row>
    <row r="183" spans="1:6" x14ac:dyDescent="0.25">
      <c r="A183" s="33"/>
      <c r="B183" s="30"/>
      <c r="C183" s="27"/>
      <c r="D183" s="15"/>
      <c r="E183" s="27"/>
      <c r="F183" s="29"/>
    </row>
    <row r="184" spans="1:6" ht="23" x14ac:dyDescent="0.25">
      <c r="A184" s="47" t="s">
        <v>131</v>
      </c>
      <c r="B184" s="2" t="s">
        <v>19</v>
      </c>
      <c r="C184" s="3">
        <v>1</v>
      </c>
      <c r="D184" s="46"/>
      <c r="E184" s="46">
        <f t="shared" ref="E184:E185" si="16">D184*C184</f>
        <v>0</v>
      </c>
      <c r="F184" s="44"/>
    </row>
    <row r="185" spans="1:6" ht="23" x14ac:dyDescent="0.25">
      <c r="A185" s="47" t="s">
        <v>132</v>
      </c>
      <c r="B185" s="2" t="s">
        <v>19</v>
      </c>
      <c r="C185" s="3">
        <v>2</v>
      </c>
      <c r="D185" s="46"/>
      <c r="E185" s="46">
        <f t="shared" si="16"/>
        <v>0</v>
      </c>
      <c r="F185" s="44"/>
    </row>
    <row r="186" spans="1:6" x14ac:dyDescent="0.25">
      <c r="A186" s="33"/>
      <c r="B186" s="30"/>
      <c r="C186" s="27"/>
      <c r="D186" s="15"/>
      <c r="E186" s="27"/>
      <c r="F186" s="29"/>
    </row>
    <row r="187" spans="1:6" ht="57.5" x14ac:dyDescent="0.25">
      <c r="A187" s="47" t="s">
        <v>133</v>
      </c>
      <c r="B187" s="2" t="s">
        <v>19</v>
      </c>
      <c r="C187" s="3">
        <v>1</v>
      </c>
      <c r="D187" s="46"/>
      <c r="E187" s="46">
        <f>D187*C187</f>
        <v>0</v>
      </c>
      <c r="F187" s="44"/>
    </row>
    <row r="188" spans="1:6" x14ac:dyDescent="0.25">
      <c r="A188" s="33"/>
      <c r="B188" s="30"/>
      <c r="C188" s="27"/>
      <c r="D188" s="15"/>
      <c r="E188" s="27"/>
      <c r="F188" s="29"/>
    </row>
    <row r="189" spans="1:6" ht="23" x14ac:dyDescent="0.25">
      <c r="A189" s="47" t="s">
        <v>134</v>
      </c>
      <c r="B189" s="2" t="s">
        <v>91</v>
      </c>
      <c r="C189" s="49">
        <f>7.2*1.25</f>
        <v>9</v>
      </c>
      <c r="D189" s="42"/>
      <c r="E189" s="46">
        <f t="shared" ref="E189:E191" si="17">D189*C189</f>
        <v>0</v>
      </c>
      <c r="F189" s="44"/>
    </row>
    <row r="190" spans="1:6" ht="23" x14ac:dyDescent="0.25">
      <c r="A190" s="47" t="s">
        <v>135</v>
      </c>
      <c r="B190" s="2" t="s">
        <v>91</v>
      </c>
      <c r="C190" s="49">
        <v>15</v>
      </c>
      <c r="D190" s="42"/>
      <c r="E190" s="46">
        <f t="shared" si="17"/>
        <v>0</v>
      </c>
      <c r="F190" s="44"/>
    </row>
    <row r="191" spans="1:6" ht="12.5" x14ac:dyDescent="0.25">
      <c r="A191" s="1" t="s">
        <v>136</v>
      </c>
      <c r="B191" s="2" t="s">
        <v>91</v>
      </c>
      <c r="C191" s="49">
        <v>94</v>
      </c>
      <c r="D191" s="42"/>
      <c r="E191" s="46">
        <f t="shared" si="17"/>
        <v>0</v>
      </c>
      <c r="F191" s="44"/>
    </row>
    <row r="192" spans="1:6" ht="12.5" x14ac:dyDescent="0.25">
      <c r="D192" s="42"/>
      <c r="E192" s="46"/>
      <c r="F192" s="44"/>
    </row>
    <row r="193" spans="1:6" ht="23" x14ac:dyDescent="0.25">
      <c r="A193" s="47" t="s">
        <v>137</v>
      </c>
      <c r="B193" s="2" t="s">
        <v>91</v>
      </c>
      <c r="C193" s="3">
        <v>3</v>
      </c>
      <c r="D193" s="46"/>
      <c r="E193" s="46">
        <f>D193*C193</f>
        <v>0</v>
      </c>
      <c r="F193" s="44"/>
    </row>
    <row r="194" spans="1:6" x14ac:dyDescent="0.25">
      <c r="A194" s="40"/>
      <c r="B194" s="30"/>
      <c r="C194" s="27"/>
      <c r="D194" s="15"/>
      <c r="E194" s="27"/>
      <c r="F194" s="29"/>
    </row>
    <row r="195" spans="1:6" x14ac:dyDescent="0.25">
      <c r="A195" s="67" t="s">
        <v>138</v>
      </c>
      <c r="B195" s="67"/>
      <c r="C195" s="67"/>
      <c r="D195" s="67"/>
      <c r="E195" s="67"/>
      <c r="F195" s="67"/>
    </row>
    <row r="196" spans="1:6" x14ac:dyDescent="0.25">
      <c r="A196" s="50"/>
      <c r="B196" s="50"/>
      <c r="C196" s="50"/>
      <c r="D196" s="50"/>
      <c r="E196" s="50"/>
      <c r="F196" s="50"/>
    </row>
    <row r="197" spans="1:6" ht="12" x14ac:dyDescent="0.25">
      <c r="A197" s="51" t="s">
        <v>139</v>
      </c>
      <c r="B197" s="52"/>
      <c r="C197" s="52"/>
      <c r="D197" s="52"/>
      <c r="E197" s="52"/>
      <c r="F197" s="52"/>
    </row>
  </sheetData>
  <sheetProtection selectLockedCells="1" selectUnlockedCells="1"/>
  <mergeCells count="17">
    <mergeCell ref="A31:F31"/>
    <mergeCell ref="A32:F32"/>
    <mergeCell ref="A170:F170"/>
    <mergeCell ref="A171:F171"/>
    <mergeCell ref="A195:F195"/>
    <mergeCell ref="A7:F7"/>
    <mergeCell ref="A8:F8"/>
    <mergeCell ref="A9:F9"/>
    <mergeCell ref="A12:F12"/>
    <mergeCell ref="A13:D13"/>
    <mergeCell ref="A16:D16"/>
    <mergeCell ref="A1:F1"/>
    <mergeCell ref="A2:F2"/>
    <mergeCell ref="A3:F3"/>
    <mergeCell ref="A4:F4"/>
    <mergeCell ref="A5:F5"/>
    <mergeCell ref="A6:F6"/>
  </mergeCells>
  <pageMargins left="0.75902777777777786" right="0.59027777777777779" top="0.90486111111111112" bottom="0.86041666666666683" header="0.51180555555555562" footer="0.51180555555555562"/>
  <pageSetup paperSize="9" scale="95" firstPageNumber="0" orientation="portrait" horizontalDpi="300" verticalDpi="300" r:id="rId1"/>
  <headerFooter alignWithMargins="0">
    <oddHeader>&amp;L&amp;"Times New Roman,kurzíva"&amp;9Prováděcí dokumentace&amp;R&amp;9Výkaz prací, seznam zařízení a materiálu</oddHeader>
    <oddFooter>&amp;L&amp;"Arial,kurzíva"&amp;9Ing. Jan Špingl
05/2023&amp;C&amp;"Arial,kurzíva"&amp;9-&amp;P-&amp;R&amp;9celkem &amp;N stránek</oddFooter>
  </headerFooter>
  <rowBreaks count="4" manualBreakCount="4">
    <brk id="53" max="16383" man="1"/>
    <brk id="81" max="16383" man="1"/>
    <brk id="124" max="16383" man="1"/>
    <brk id="1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VS_Palackého_STR</vt:lpstr>
      <vt:lpstr>VS_Palackého_STR!Excel_BuiltIn_Print_Area</vt:lpstr>
      <vt:lpstr>VS_Palackého_STR!Oblast_tisku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Kudelová Jitka</cp:lastModifiedBy>
  <dcterms:created xsi:type="dcterms:W3CDTF">2025-02-10T13:08:39Z</dcterms:created>
  <dcterms:modified xsi:type="dcterms:W3CDTF">2025-02-10T13:08:39Z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39d554d-d720-408f-a503-c83424d8e5d7_Enabled">
    <vt:lpwstr>true</vt:lpwstr>
  </property>
  <property fmtid="{D5CDD505-2E9C-101B-9397-08002B2CF9AE}" pid="3" name="MSIP_Label_239d554d-d720-408f-a503-c83424d8e5d7_SetDate">
    <vt:lpwstr>2025-02-10T13:08:39Z</vt:lpwstr>
  </property>
  <property fmtid="{D5CDD505-2E9C-101B-9397-08002B2CF9AE}" pid="4" name="MSIP_Label_239d554d-d720-408f-a503-c83424d8e5d7_Method">
    <vt:lpwstr>Privileged</vt:lpwstr>
  </property>
  <property fmtid="{D5CDD505-2E9C-101B-9397-08002B2CF9AE}" pid="5" name="MSIP_Label_239d554d-d720-408f-a503-c83424d8e5d7_Name">
    <vt:lpwstr>Interní</vt:lpwstr>
  </property>
  <property fmtid="{D5CDD505-2E9C-101B-9397-08002B2CF9AE}" pid="6" name="MSIP_Label_239d554d-d720-408f-a503-c83424d8e5d7_SiteId">
    <vt:lpwstr>e84ea0de-38e7-4864-b153-a909a7746ff0</vt:lpwstr>
  </property>
  <property fmtid="{D5CDD505-2E9C-101B-9397-08002B2CF9AE}" pid="7" name="MSIP_Label_239d554d-d720-408f-a503-c83424d8e5d7_ActionId">
    <vt:lpwstr>905c25ce-75a2-43ba-9041-4e45c36b7f66</vt:lpwstr>
  </property>
  <property fmtid="{D5CDD505-2E9C-101B-9397-08002B2CF9AE}" pid="8" name="MSIP_Label_239d554d-d720-408f-a503-c83424d8e5d7_ContentBits">
    <vt:lpwstr>0</vt:lpwstr>
  </property>
  <property fmtid="{D5CDD505-2E9C-101B-9397-08002B2CF9AE}" pid="9" name="MSIP_Label_239d554d-d720-408f-a503-c83424d8e5d7_Tag">
    <vt:lpwstr>10, 0, 1, 1</vt:lpwstr>
  </property>
</Properties>
</file>