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/>
  <mc:AlternateContent xmlns:mc="http://schemas.openxmlformats.org/markup-compatibility/2006">
    <mc:Choice Requires="x15">
      <x15ac:absPath xmlns:x15ac="http://schemas.microsoft.com/office/spreadsheetml/2010/11/ac" url="C:\Users\Berzinsky\Desktop\VD Kryry - monitoring stávajících vrtů (6 let)\"/>
    </mc:Choice>
  </mc:AlternateContent>
  <xr:revisionPtr revIDLastSave="0" documentId="13_ncr:1_{444B04EC-8B4C-48CB-8137-73B23119B10F}" xr6:coauthVersionLast="36" xr6:coauthVersionMax="36" xr10:uidLastSave="{00000000-0000-0000-0000-000000000000}"/>
  <bookViews>
    <workbookView xWindow="-120" yWindow="-120" windowWidth="38640" windowHeight="21120" xr2:uid="{596F3EB8-10D8-4C32-90D8-9856118910FE}"/>
  </bookViews>
  <sheets>
    <sheet name="2025" sheetId="6" r:id="rId1"/>
    <sheet name="2026" sheetId="5" r:id="rId2"/>
    <sheet name="2027" sheetId="4" r:id="rId3"/>
    <sheet name="2028" sheetId="3" r:id="rId4"/>
    <sheet name="2029" sheetId="2" r:id="rId5"/>
    <sheet name="2030" sheetId="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36" i="1" l="1"/>
  <c r="F40" i="5"/>
  <c r="F45" i="5" s="1"/>
  <c r="F34" i="2"/>
  <c r="F36" i="3"/>
  <c r="F34" i="4"/>
  <c r="F36" i="5"/>
  <c r="E37" i="5"/>
  <c r="F29" i="6"/>
  <c r="F40" i="6" l="1"/>
  <c r="F44" i="6" s="1"/>
  <c r="F38" i="6"/>
  <c r="F36" i="6"/>
  <c r="F34" i="6"/>
  <c r="F32" i="6"/>
  <c r="F28" i="6"/>
  <c r="F30" i="6" s="1"/>
  <c r="D20" i="6"/>
  <c r="F20" i="6" s="1"/>
  <c r="F13" i="6"/>
  <c r="F11" i="6"/>
  <c r="E9" i="6"/>
  <c r="F9" i="6" s="1"/>
  <c r="F5" i="6"/>
  <c r="F39" i="5"/>
  <c r="F44" i="5" s="1"/>
  <c r="F37" i="5"/>
  <c r="F34" i="5"/>
  <c r="F32" i="5"/>
  <c r="F30" i="5"/>
  <c r="F22" i="5"/>
  <c r="F26" i="5" s="1"/>
  <c r="D20" i="5"/>
  <c r="F20" i="5" s="1"/>
  <c r="F13" i="5"/>
  <c r="F11" i="5"/>
  <c r="E9" i="5"/>
  <c r="F9" i="5" s="1"/>
  <c r="F5" i="5"/>
  <c r="F37" i="4"/>
  <c r="F41" i="4" s="1"/>
  <c r="E35" i="4"/>
  <c r="F35" i="4" s="1"/>
  <c r="F32" i="4"/>
  <c r="F30" i="4"/>
  <c r="F28" i="4"/>
  <c r="D20" i="4"/>
  <c r="F20" i="4" s="1"/>
  <c r="F13" i="4"/>
  <c r="F11" i="4"/>
  <c r="F7" i="4"/>
  <c r="F5" i="4"/>
  <c r="F40" i="3"/>
  <c r="F45" i="3" s="1"/>
  <c r="F39" i="3"/>
  <c r="F44" i="3" s="1"/>
  <c r="E37" i="3"/>
  <c r="F37" i="3" s="1"/>
  <c r="F34" i="3"/>
  <c r="F32" i="3"/>
  <c r="F30" i="3"/>
  <c r="F33" i="3" s="1"/>
  <c r="F42" i="3" s="1"/>
  <c r="F22" i="3"/>
  <c r="F26" i="3" s="1"/>
  <c r="D20" i="3"/>
  <c r="F20" i="3" s="1"/>
  <c r="F13" i="3"/>
  <c r="F11" i="3"/>
  <c r="F7" i="3"/>
  <c r="F5" i="3"/>
  <c r="F37" i="2"/>
  <c r="F41" i="2" s="1"/>
  <c r="E35" i="2"/>
  <c r="F35" i="2" s="1"/>
  <c r="F32" i="2"/>
  <c r="F36" i="2" s="1"/>
  <c r="F40" i="2" s="1"/>
  <c r="F30" i="2"/>
  <c r="F28" i="2"/>
  <c r="D20" i="2"/>
  <c r="F20" i="2" s="1"/>
  <c r="F13" i="2"/>
  <c r="F11" i="2"/>
  <c r="F7" i="2"/>
  <c r="F5" i="2"/>
  <c r="F38" i="5" l="1"/>
  <c r="F38" i="3"/>
  <c r="F43" i="3"/>
  <c r="F46" i="3" s="1"/>
  <c r="F31" i="2"/>
  <c r="F39" i="2" s="1"/>
  <c r="F42" i="2" s="1"/>
  <c r="F36" i="4"/>
  <c r="F40" i="4" s="1"/>
  <c r="F31" i="4"/>
  <c r="F39" i="4" s="1"/>
  <c r="F35" i="6"/>
  <c r="F42" i="6" s="1"/>
  <c r="F39" i="6"/>
  <c r="F43" i="6" s="1"/>
  <c r="F21" i="4"/>
  <c r="F24" i="4" s="1"/>
  <c r="F33" i="5"/>
  <c r="F42" i="5" s="1"/>
  <c r="F21" i="2"/>
  <c r="F24" i="2" s="1"/>
  <c r="F21" i="3"/>
  <c r="F25" i="3" s="1"/>
  <c r="F21" i="5"/>
  <c r="F25" i="5" s="1"/>
  <c r="F21" i="6"/>
  <c r="F24" i="6" s="1"/>
  <c r="F7" i="6"/>
  <c r="F12" i="6" s="1"/>
  <c r="F23" i="6" s="1"/>
  <c r="F7" i="5"/>
  <c r="F12" i="5" s="1"/>
  <c r="F24" i="5" s="1"/>
  <c r="E9" i="4"/>
  <c r="F9" i="4" s="1"/>
  <c r="F12" i="4" s="1"/>
  <c r="F23" i="4" s="1"/>
  <c r="E9" i="3"/>
  <c r="F9" i="3" s="1"/>
  <c r="F12" i="3" s="1"/>
  <c r="F24" i="3" s="1"/>
  <c r="E9" i="2"/>
  <c r="F9" i="2" s="1"/>
  <c r="F12" i="2" s="1"/>
  <c r="F23" i="2" s="1"/>
  <c r="F27" i="5" l="1"/>
  <c r="F42" i="4"/>
  <c r="F44" i="4" s="1"/>
  <c r="F25" i="4"/>
  <c r="F27" i="3"/>
  <c r="F48" i="3" s="1"/>
  <c r="F45" i="6"/>
  <c r="F25" i="6"/>
  <c r="F25" i="2"/>
  <c r="F44" i="2" s="1"/>
  <c r="F43" i="5"/>
  <c r="F46" i="5" s="1"/>
  <c r="F48" i="5" s="1"/>
  <c r="F40" i="1"/>
  <c r="F45" i="1" s="1"/>
  <c r="F39" i="1"/>
  <c r="F44" i="1" s="1"/>
  <c r="F32" i="1"/>
  <c r="F34" i="1"/>
  <c r="F30" i="1"/>
  <c r="E37" i="1"/>
  <c r="F37" i="1" s="1"/>
  <c r="F22" i="1"/>
  <c r="F26" i="1" s="1"/>
  <c r="F13" i="1"/>
  <c r="D20" i="1"/>
  <c r="F20" i="1" s="1"/>
  <c r="F5" i="1"/>
  <c r="F7" i="1"/>
  <c r="F11" i="1"/>
  <c r="F47" i="6" l="1"/>
  <c r="F33" i="1"/>
  <c r="F42" i="1" s="1"/>
  <c r="F38" i="1"/>
  <c r="F21" i="1"/>
  <c r="F25" i="1" s="1"/>
  <c r="F9" i="1"/>
  <c r="F12" i="1" s="1"/>
  <c r="F24" i="1" s="1"/>
  <c r="F43" i="1" l="1"/>
  <c r="F46" i="1" s="1"/>
  <c r="F48" i="1" l="1"/>
</calcChain>
</file>

<file path=xl/sharedStrings.xml><?xml version="1.0" encoding="utf-8"?>
<sst xmlns="http://schemas.openxmlformats.org/spreadsheetml/2006/main" count="403" uniqueCount="66">
  <si>
    <t>doplněné studny (škola, obecní úřad Petrohrad)</t>
  </si>
  <si>
    <t xml:space="preserve">doprava na měření </t>
  </si>
  <si>
    <t>studny - záměr hladin ve studnách</t>
  </si>
  <si>
    <t>ks</t>
  </si>
  <si>
    <t xml:space="preserve">chemické rozbory vody základní </t>
  </si>
  <si>
    <t xml:space="preserve"> 1. v oblasti hráze 1x (Např. z linie HG101 - HG103)</t>
  </si>
  <si>
    <t>2. z údolí Březnice 1x</t>
  </si>
  <si>
    <t>4. pod Finklovým rybníkem (buď HG112 a nebo S11)</t>
  </si>
  <si>
    <t>5. u školy nebo u úřadu</t>
  </si>
  <si>
    <t>3. ze soukromé studny nejblíže k hřbitovu a ČOV (S5) ev. by šlo ze studny u hřbitova (ale asi méně průkazné)</t>
  </si>
  <si>
    <t xml:space="preserve">HG vrty -  záměr hladin ve vrtech </t>
  </si>
  <si>
    <t>(A3/HJ1, A3/HJ2, A3/HJ3, HG101, 102, 103, 104, 105, 106, 107, 108, 109, 110, 111, 112, HG140, 141, 144, 155, 164)</t>
  </si>
  <si>
    <t>S1, S4, S5, S6, S7, S8, S9, S10, S11, S12, S13</t>
  </si>
  <si>
    <t>(S17, S14)</t>
  </si>
  <si>
    <t xml:space="preserve">Cena Kč /1 ks </t>
  </si>
  <si>
    <t>Cena 1 etapu</t>
  </si>
  <si>
    <t>Frekvence a cena běžných HG měření za rok</t>
  </si>
  <si>
    <t>ks/rok</t>
  </si>
  <si>
    <t>Roční HG měření</t>
  </si>
  <si>
    <t>1 měření HG</t>
  </si>
  <si>
    <t>1 odběr vzorků vody HG</t>
  </si>
  <si>
    <t>1 EZ HG</t>
  </si>
  <si>
    <t>Inklino měření do 40m</t>
  </si>
  <si>
    <t>INK 101, INK 102, INK103</t>
  </si>
  <si>
    <t>Sesuvy</t>
  </si>
  <si>
    <t>Body 1-1 až 1-4, 2-1 až 2-4, 3-1 až 3-4, 4-1 až 4-4, 5-1 až 5-4</t>
  </si>
  <si>
    <t>Monitoring - sesuvu</t>
  </si>
  <si>
    <t>odběr vzorků vody</t>
  </si>
  <si>
    <t>Návrh možného umístění:</t>
  </si>
  <si>
    <t>Dráhy posunu - 5 drah po 4 bodech (20bodů)</t>
  </si>
  <si>
    <t>Doprava geodetů - sesuvy (dráhy posunu + zaměření inklino geodetické)</t>
  </si>
  <si>
    <t>Doprava - inklino (měřiči)</t>
  </si>
  <si>
    <t>Zaměření inklino vrtů geodetické (1xrok)</t>
  </si>
  <si>
    <t>Cena za 1 měření</t>
  </si>
  <si>
    <t>Cena za 1 odběry</t>
  </si>
  <si>
    <t>1 GM</t>
  </si>
  <si>
    <t>1 EZ INK+DP</t>
  </si>
  <si>
    <t>Frekvence a cena INK měření</t>
  </si>
  <si>
    <t>Frekvence a cena Dráhy posunu</t>
  </si>
  <si>
    <t>Frekvence a cena INK geodetické</t>
  </si>
  <si>
    <t>Frekvence a cena EZ k sesuvům (INK+ DP)</t>
  </si>
  <si>
    <t>Roční měření - sesuvy</t>
  </si>
  <si>
    <t>Roční měření sesuvy</t>
  </si>
  <si>
    <t>EZ - inklino + dráhy posuvu (1x za 2 roky)</t>
  </si>
  <si>
    <t xml:space="preserve">EZ - inklino + dráhy posuvu (1x/ 2 roky) </t>
  </si>
  <si>
    <t>EZ - inklino + dráhy posuvu (1x/2 roky)</t>
  </si>
  <si>
    <t>Etapová zpráva (1x/2 roky) -  zapsání, vyhodnocení</t>
  </si>
  <si>
    <t>Jednorázově - zřízení pilířů / vztažných bodů ( + případné nepředvídatelné náklady (tj. např. nutné kácení)</t>
  </si>
  <si>
    <r>
      <t>Frekvence a cena chemických</t>
    </r>
    <r>
      <rPr>
        <sz val="11"/>
        <rFont val="Aptos Narrow"/>
        <charset val="238"/>
        <scheme val="minor"/>
      </rPr>
      <t xml:space="preserve"> rozborů  - minimálně 2x rok - v době nízké a vysoké úrovně HPV - HG studie D.4.1.3+D.4.2.3 - březen a září.</t>
    </r>
  </si>
  <si>
    <r>
      <t>Etapová zpráva (1x/ 2 roky</t>
    </r>
    <r>
      <rPr>
        <sz val="11"/>
        <rFont val="Aptos Narrow"/>
        <charset val="238"/>
        <scheme val="minor"/>
      </rPr>
      <t>) - zapsání, vyhodnocení</t>
    </r>
  </si>
  <si>
    <t>PD (vztažné body/pilíře) + vyřízení příslušného povolení a prvotní měření</t>
  </si>
  <si>
    <r>
      <t xml:space="preserve">Frekvence a cena chemických rozborů </t>
    </r>
    <r>
      <rPr>
        <sz val="11"/>
        <color rgb="FFFF0000"/>
        <rFont val="Aptos Narrow"/>
        <family val="2"/>
        <scheme val="minor"/>
      </rPr>
      <t xml:space="preserve"> </t>
    </r>
    <r>
      <rPr>
        <sz val="11"/>
        <rFont val="Aptos Narrow"/>
        <charset val="238"/>
        <scheme val="minor"/>
      </rPr>
      <t>(2x rok - v době nízké a vysoké úrovně HPV -  HG studie D.4.1.3+D.4.2.3 -  březen a září</t>
    </r>
  </si>
  <si>
    <t>Dráhy posunu nově zřízených bodů (měřický pilíře)</t>
  </si>
  <si>
    <r>
      <t>Frekvence a cena chemických roz</t>
    </r>
    <r>
      <rPr>
        <sz val="11"/>
        <rFont val="Aptos Narrow"/>
        <charset val="238"/>
        <scheme val="minor"/>
      </rPr>
      <t>borů  - 2x rok - v době nízké a vysoké úrovně HPV -  HG studie D.4.1.3+D.4.2.3 -  březen a září.</t>
    </r>
  </si>
  <si>
    <r>
      <t>Frekvence a cena chemických rozborů</t>
    </r>
    <r>
      <rPr>
        <sz val="11"/>
        <rFont val="Aptos Narrow"/>
        <charset val="238"/>
        <scheme val="minor"/>
      </rPr>
      <t xml:space="preserve">  - 2x rok - v době nízké a vysoké úrovně HPV - HG studie D.4.1.3+D.4.2.3 - možná březen a září</t>
    </r>
  </si>
  <si>
    <r>
      <t>Frekvence a cena chemick</t>
    </r>
    <r>
      <rPr>
        <sz val="11"/>
        <rFont val="Aptos Narrow"/>
        <charset val="238"/>
        <scheme val="minor"/>
      </rPr>
      <t>ých rozborů  - 2x rok - v době nízké a vysoké úrovně HPV - HG studie D.4.1.3+D.4.2.3 - možná březen a září</t>
    </r>
  </si>
  <si>
    <r>
      <t xml:space="preserve">Frekvence a cena chemických rozborů </t>
    </r>
    <r>
      <rPr>
        <sz val="11"/>
        <color rgb="FFFF0000"/>
        <rFont val="Aptos Narrow"/>
        <family val="2"/>
        <scheme val="minor"/>
      </rPr>
      <t xml:space="preserve"> </t>
    </r>
    <r>
      <rPr>
        <sz val="11"/>
        <rFont val="Aptos Narrow"/>
        <charset val="238"/>
        <scheme val="minor"/>
      </rPr>
      <t>2x rok - v době nízké a vysoké úrovně HPV - HG studie D.4.1.3+D.4.2.3 - březen a září</t>
    </r>
  </si>
  <si>
    <t>Frekvence a cena etapových HG zpráv za 2 roky</t>
  </si>
  <si>
    <t>Zřízení a prvotní měření</t>
  </si>
  <si>
    <t>Celkem rok 2025</t>
  </si>
  <si>
    <t>Celkem rok 2030</t>
  </si>
  <si>
    <t>Celkem rok 2026</t>
  </si>
  <si>
    <t>Celkem rok 2027</t>
  </si>
  <si>
    <t>Celkem rok 2028</t>
  </si>
  <si>
    <t>Celkem rok 2029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</si>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</sst>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i/>
      <sz val="8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charset val="238"/>
      <scheme val="minor"/>
    </font>
    <font>
      <b/>
      <i/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rgb="FFFF0000"/>
      <name val="Aptos Narrow"/>
      <family val="2"/>
      <charset val="238"/>
      <scheme val="minor"/>
    </font>
    <font>
      <b/>
      <i/>
      <sz val="11"/>
      <color theme="1"/>
      <name val="Aptos Narrow"/>
      <family val="2"/>
      <scheme val="minor"/>
    </font>
    <font>
      <b/>
      <i/>
      <sz val="9"/>
      <name val="Aptos Narrow"/>
      <family val="2"/>
      <scheme val="minor"/>
    </font>
    <font>
      <i/>
      <sz val="9"/>
      <name val="Aptos Narrow"/>
      <family val="2"/>
      <scheme val="minor"/>
    </font>
    <font>
      <b/>
      <sz val="11"/>
      <color theme="1"/>
      <name val="Aptos Narrow"/>
      <charset val="238"/>
      <scheme val="minor"/>
    </font>
    <font>
      <b/>
      <sz val="11"/>
      <name val="Aptos Narrow"/>
      <charset val="238"/>
      <scheme val="minor"/>
    </font>
    <font>
      <sz val="11"/>
      <name val="Aptos Narrow"/>
      <charset val="238"/>
      <scheme val="minor"/>
    </font>
    <font>
      <sz val="11"/>
      <color theme="1"/>
      <name val="Aptos Narrow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9" fillId="0" borderId="0" xfId="0" applyFont="1"/>
    <xf numFmtId="0" fontId="4" fillId="4" borderId="16" xfId="0" applyFont="1" applyFill="1" applyBorder="1"/>
    <xf numFmtId="0" fontId="0" fillId="4" borderId="17" xfId="0" applyFill="1" applyBorder="1"/>
    <xf numFmtId="0" fontId="7" fillId="3" borderId="12" xfId="0" applyFont="1" applyFill="1" applyBorder="1"/>
    <xf numFmtId="0" fontId="0" fillId="3" borderId="8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/>
    <xf numFmtId="0" fontId="0" fillId="4" borderId="14" xfId="0" applyFill="1" applyBorder="1"/>
    <xf numFmtId="0" fontId="0" fillId="5" borderId="0" xfId="0" applyFill="1"/>
    <xf numFmtId="0" fontId="2" fillId="5" borderId="0" xfId="0" applyFont="1" applyFill="1"/>
    <xf numFmtId="0" fontId="2" fillId="5" borderId="20" xfId="0" applyFont="1" applyFill="1" applyBorder="1"/>
    <xf numFmtId="0" fontId="0" fillId="5" borderId="20" xfId="0" applyFill="1" applyBorder="1"/>
    <xf numFmtId="0" fontId="0" fillId="5" borderId="10" xfId="0" applyFill="1" applyBorder="1"/>
    <xf numFmtId="0" fontId="0" fillId="5" borderId="3" xfId="0" applyFill="1" applyBorder="1"/>
    <xf numFmtId="0" fontId="0" fillId="5" borderId="19" xfId="0" applyFill="1" applyBorder="1"/>
    <xf numFmtId="0" fontId="2" fillId="5" borderId="19" xfId="0" applyFont="1" applyFill="1" applyBorder="1"/>
    <xf numFmtId="0" fontId="0" fillId="5" borderId="25" xfId="0" applyFill="1" applyBorder="1"/>
    <xf numFmtId="0" fontId="3" fillId="5" borderId="20" xfId="0" applyFont="1" applyFill="1" applyBorder="1"/>
    <xf numFmtId="0" fontId="0" fillId="5" borderId="24" xfId="0" applyFill="1" applyBorder="1"/>
    <xf numFmtId="0" fontId="3" fillId="5" borderId="19" xfId="0" applyFont="1" applyFill="1" applyBorder="1"/>
    <xf numFmtId="0" fontId="0" fillId="5" borderId="11" xfId="0" applyFill="1" applyBorder="1"/>
    <xf numFmtId="0" fontId="0" fillId="5" borderId="22" xfId="0" applyFill="1" applyBorder="1"/>
    <xf numFmtId="0" fontId="0" fillId="5" borderId="27" xfId="0" applyFill="1" applyBorder="1"/>
    <xf numFmtId="0" fontId="0" fillId="5" borderId="23" xfId="0" applyFill="1" applyBorder="1" applyAlignment="1">
      <alignment wrapText="1"/>
    </xf>
    <xf numFmtId="0" fontId="0" fillId="5" borderId="29" xfId="0" applyFill="1" applyBorder="1"/>
    <xf numFmtId="0" fontId="0" fillId="5" borderId="12" xfId="0" applyFill="1" applyBorder="1"/>
    <xf numFmtId="0" fontId="0" fillId="5" borderId="8" xfId="0" applyFill="1" applyBorder="1"/>
    <xf numFmtId="0" fontId="8" fillId="5" borderId="10" xfId="0" applyFont="1" applyFill="1" applyBorder="1"/>
    <xf numFmtId="0" fontId="4" fillId="5" borderId="20" xfId="0" applyFont="1" applyFill="1" applyBorder="1"/>
    <xf numFmtId="0" fontId="8" fillId="5" borderId="19" xfId="0" applyFont="1" applyFill="1" applyBorder="1"/>
    <xf numFmtId="0" fontId="8" fillId="5" borderId="3" xfId="0" applyFont="1" applyFill="1" applyBorder="1"/>
    <xf numFmtId="0" fontId="8" fillId="5" borderId="20" xfId="0" applyFont="1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3" xfId="0" applyFill="1" applyBorder="1"/>
    <xf numFmtId="0" fontId="0" fillId="5" borderId="17" xfId="0" applyFill="1" applyBorder="1"/>
    <xf numFmtId="0" fontId="10" fillId="3" borderId="13" xfId="0" applyFont="1" applyFill="1" applyBorder="1"/>
    <xf numFmtId="0" fontId="0" fillId="3" borderId="14" xfId="0" applyFill="1" applyBorder="1"/>
    <xf numFmtId="0" fontId="11" fillId="5" borderId="11" xfId="0" applyFont="1" applyFill="1" applyBorder="1"/>
    <xf numFmtId="0" fontId="12" fillId="5" borderId="11" xfId="0" applyFont="1" applyFill="1" applyBorder="1"/>
    <xf numFmtId="0" fontId="12" fillId="5" borderId="19" xfId="0" applyFont="1" applyFill="1" applyBorder="1"/>
    <xf numFmtId="0" fontId="0" fillId="0" borderId="0" xfId="0" applyFill="1"/>
    <xf numFmtId="0" fontId="6" fillId="0" borderId="36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6" fillId="0" borderId="35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1" fillId="0" borderId="0" xfId="0" applyFont="1" applyFill="1"/>
    <xf numFmtId="0" fontId="0" fillId="5" borderId="32" xfId="0" applyFill="1" applyBorder="1" applyAlignment="1">
      <alignment wrapText="1"/>
    </xf>
    <xf numFmtId="0" fontId="0" fillId="5" borderId="7" xfId="0" applyFill="1" applyBorder="1"/>
    <xf numFmtId="0" fontId="7" fillId="3" borderId="7" xfId="0" applyFont="1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36" xfId="0" applyFill="1" applyBorder="1"/>
    <xf numFmtId="0" fontId="0" fillId="5" borderId="43" xfId="0" applyFill="1" applyBorder="1"/>
    <xf numFmtId="0" fontId="0" fillId="3" borderId="38" xfId="0" applyFill="1" applyBorder="1"/>
    <xf numFmtId="0" fontId="0" fillId="3" borderId="39" xfId="0" applyFill="1" applyBorder="1"/>
    <xf numFmtId="0" fontId="0" fillId="5" borderId="38" xfId="0" applyFill="1" applyBorder="1"/>
    <xf numFmtId="0" fontId="0" fillId="5" borderId="39" xfId="0" applyFill="1" applyBorder="1"/>
    <xf numFmtId="0" fontId="6" fillId="0" borderId="4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vertical="center" wrapText="1"/>
    </xf>
    <xf numFmtId="0" fontId="0" fillId="5" borderId="0" xfId="0" applyFill="1" applyBorder="1"/>
    <xf numFmtId="0" fontId="8" fillId="5" borderId="2" xfId="0" applyFont="1" applyFill="1" applyBorder="1"/>
    <xf numFmtId="0" fontId="8" fillId="5" borderId="45" xfId="0" applyFont="1" applyFill="1" applyBorder="1"/>
    <xf numFmtId="0" fontId="0" fillId="5" borderId="2" xfId="0" applyFill="1" applyBorder="1"/>
    <xf numFmtId="0" fontId="2" fillId="5" borderId="45" xfId="0" applyFont="1" applyFill="1" applyBorder="1"/>
    <xf numFmtId="0" fontId="4" fillId="4" borderId="33" xfId="0" applyFont="1" applyFill="1" applyBorder="1"/>
    <xf numFmtId="0" fontId="2" fillId="5" borderId="5" xfId="0" applyFont="1" applyFill="1" applyBorder="1"/>
    <xf numFmtId="0" fontId="0" fillId="4" borderId="8" xfId="0" applyFill="1" applyBorder="1"/>
    <xf numFmtId="0" fontId="8" fillId="5" borderId="34" xfId="0" applyFont="1" applyFill="1" applyBorder="1"/>
    <xf numFmtId="0" fontId="4" fillId="5" borderId="34" xfId="0" applyFont="1" applyFill="1" applyBorder="1"/>
    <xf numFmtId="0" fontId="0" fillId="4" borderId="34" xfId="0" applyFill="1" applyBorder="1"/>
    <xf numFmtId="0" fontId="8" fillId="5" borderId="35" xfId="0" applyFont="1" applyFill="1" applyBorder="1"/>
    <xf numFmtId="0" fontId="8" fillId="5" borderId="36" xfId="0" applyFont="1" applyFill="1" applyBorder="1"/>
    <xf numFmtId="0" fontId="4" fillId="5" borderId="43" xfId="0" applyFont="1" applyFill="1" applyBorder="1"/>
    <xf numFmtId="0" fontId="8" fillId="5" borderId="43" xfId="0" applyFont="1" applyFill="1" applyBorder="1"/>
    <xf numFmtId="0" fontId="0" fillId="4" borderId="43" xfId="0" applyFill="1" applyBorder="1"/>
    <xf numFmtId="0" fontId="0" fillId="5" borderId="46" xfId="0" applyFill="1" applyBorder="1"/>
    <xf numFmtId="0" fontId="16" fillId="5" borderId="12" xfId="0" applyFont="1" applyFill="1" applyBorder="1"/>
    <xf numFmtId="0" fontId="10" fillId="3" borderId="1" xfId="0" applyFont="1" applyFill="1" applyBorder="1"/>
    <xf numFmtId="4" fontId="0" fillId="0" borderId="0" xfId="0" applyNumberFormat="1"/>
    <xf numFmtId="4" fontId="0" fillId="2" borderId="3" xfId="0" applyNumberFormat="1" applyFill="1" applyBorder="1" applyAlignment="1">
      <alignment horizontal="center"/>
    </xf>
    <xf numFmtId="4" fontId="0" fillId="5" borderId="4" xfId="0" applyNumberFormat="1" applyFill="1" applyBorder="1"/>
    <xf numFmtId="4" fontId="0" fillId="5" borderId="20" xfId="0" applyNumberFormat="1" applyFill="1" applyBorder="1" applyAlignment="1">
      <alignment horizontal="center"/>
    </xf>
    <xf numFmtId="4" fontId="0" fillId="5" borderId="21" xfId="0" applyNumberFormat="1" applyFill="1" applyBorder="1"/>
    <xf numFmtId="4" fontId="0" fillId="2" borderId="25" xfId="0" applyNumberFormat="1" applyFill="1" applyBorder="1" applyAlignment="1">
      <alignment horizontal="center"/>
    </xf>
    <xf numFmtId="4" fontId="0" fillId="5" borderId="26" xfId="0" applyNumberFormat="1" applyFill="1" applyBorder="1"/>
    <xf numFmtId="4" fontId="0" fillId="0" borderId="20" xfId="0" applyNumberFormat="1" applyBorder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0" fillId="5" borderId="6" xfId="0" applyNumberFormat="1" applyFill="1" applyBorder="1"/>
    <xf numFmtId="4" fontId="0" fillId="4" borderId="17" xfId="0" applyNumberFormat="1" applyFill="1" applyBorder="1" applyAlignment="1">
      <alignment horizontal="center"/>
    </xf>
    <xf numFmtId="4" fontId="4" fillId="4" borderId="18" xfId="0" applyNumberFormat="1" applyFont="1" applyFill="1" applyBorder="1"/>
    <xf numFmtId="4" fontId="1" fillId="2" borderId="3" xfId="0" applyNumberFormat="1" applyFont="1" applyFill="1" applyBorder="1" applyAlignment="1">
      <alignment horizontal="center"/>
    </xf>
    <xf numFmtId="4" fontId="0" fillId="5" borderId="0" xfId="0" applyNumberFormat="1" applyFill="1" applyAlignment="1">
      <alignment horizontal="center"/>
    </xf>
    <xf numFmtId="4" fontId="1" fillId="2" borderId="20" xfId="0" applyNumberFormat="1" applyFont="1" applyFill="1" applyBorder="1" applyAlignment="1">
      <alignment horizontal="center"/>
    </xf>
    <xf numFmtId="4" fontId="0" fillId="0" borderId="21" xfId="0" applyNumberFormat="1" applyBorder="1"/>
    <xf numFmtId="4" fontId="0" fillId="5" borderId="27" xfId="0" applyNumberFormat="1" applyFill="1" applyBorder="1"/>
    <xf numFmtId="4" fontId="0" fillId="5" borderId="28" xfId="0" applyNumberFormat="1" applyFill="1" applyBorder="1"/>
    <xf numFmtId="4" fontId="0" fillId="5" borderId="29" xfId="0" applyNumberFormat="1" applyFill="1" applyBorder="1"/>
    <xf numFmtId="4" fontId="0" fillId="5" borderId="30" xfId="0" applyNumberFormat="1" applyFill="1" applyBorder="1"/>
    <xf numFmtId="4" fontId="0" fillId="3" borderId="8" xfId="0" applyNumberFormat="1" applyFill="1" applyBorder="1"/>
    <xf numFmtId="4" fontId="7" fillId="3" borderId="9" xfId="0" applyNumberFormat="1" applyFont="1" applyFill="1" applyBorder="1"/>
    <xf numFmtId="4" fontId="6" fillId="0" borderId="36" xfId="0" applyNumberFormat="1" applyFont="1" applyBorder="1" applyAlignment="1">
      <alignment horizontal="center" vertical="center"/>
    </xf>
    <xf numFmtId="4" fontId="14" fillId="0" borderId="37" xfId="0" applyNumberFormat="1" applyFont="1" applyBorder="1" applyAlignment="1">
      <alignment horizontal="right" vertical="center"/>
    </xf>
    <xf numFmtId="4" fontId="6" fillId="0" borderId="39" xfId="0" applyNumberFormat="1" applyFont="1" applyBorder="1" applyAlignment="1">
      <alignment horizontal="center" vertical="center"/>
    </xf>
    <xf numFmtId="4" fontId="14" fillId="0" borderId="40" xfId="0" applyNumberFormat="1" applyFont="1" applyBorder="1" applyAlignment="1">
      <alignment horizontal="right" vertical="center"/>
    </xf>
    <xf numFmtId="4" fontId="8" fillId="2" borderId="3" xfId="0" applyNumberFormat="1" applyFont="1" applyFill="1" applyBorder="1" applyAlignment="1">
      <alignment horizontal="center"/>
    </xf>
    <xf numFmtId="4" fontId="8" fillId="5" borderId="4" xfId="0" applyNumberFormat="1" applyFont="1" applyFill="1" applyBorder="1"/>
    <xf numFmtId="4" fontId="4" fillId="5" borderId="20" xfId="0" applyNumberFormat="1" applyFont="1" applyFill="1" applyBorder="1" applyAlignment="1">
      <alignment horizontal="center"/>
    </xf>
    <xf numFmtId="4" fontId="4" fillId="5" borderId="21" xfId="0" applyNumberFormat="1" applyFont="1" applyFill="1" applyBorder="1"/>
    <xf numFmtId="4" fontId="5" fillId="2" borderId="20" xfId="0" applyNumberFormat="1" applyFont="1" applyFill="1" applyBorder="1" applyAlignment="1">
      <alignment horizontal="center"/>
    </xf>
    <xf numFmtId="4" fontId="8" fillId="5" borderId="6" xfId="0" applyNumberFormat="1" applyFont="1" applyFill="1" applyBorder="1"/>
    <xf numFmtId="4" fontId="1" fillId="2" borderId="8" xfId="0" applyNumberFormat="1" applyFont="1" applyFill="1" applyBorder="1" applyAlignment="1">
      <alignment horizontal="center"/>
    </xf>
    <xf numFmtId="4" fontId="0" fillId="5" borderId="9" xfId="0" applyNumberFormat="1" applyFill="1" applyBorder="1"/>
    <xf numFmtId="4" fontId="1" fillId="2" borderId="17" xfId="0" applyNumberFormat="1" applyFont="1" applyFill="1" applyBorder="1" applyAlignment="1">
      <alignment horizontal="center"/>
    </xf>
    <xf numFmtId="4" fontId="6" fillId="5" borderId="27" xfId="0" applyNumberFormat="1" applyFont="1" applyFill="1" applyBorder="1"/>
    <xf numFmtId="4" fontId="0" fillId="3" borderId="14" xfId="0" applyNumberFormat="1" applyFill="1" applyBorder="1"/>
    <xf numFmtId="4" fontId="13" fillId="3" borderId="15" xfId="0" applyNumberFormat="1" applyFont="1" applyFill="1" applyBorder="1"/>
    <xf numFmtId="4" fontId="0" fillId="0" borderId="0" xfId="0" applyNumberFormat="1" applyFill="1"/>
    <xf numFmtId="4" fontId="13" fillId="3" borderId="1" xfId="0" applyNumberFormat="1" applyFont="1" applyFill="1" applyBorder="1"/>
    <xf numFmtId="4" fontId="1" fillId="2" borderId="14" xfId="0" applyNumberFormat="1" applyFont="1" applyFill="1" applyBorder="1" applyAlignment="1">
      <alignment horizontal="center"/>
    </xf>
    <xf numFmtId="4" fontId="4" fillId="4" borderId="15" xfId="0" applyNumberFormat="1" applyFont="1" applyFill="1" applyBorder="1"/>
    <xf numFmtId="4" fontId="0" fillId="5" borderId="8" xfId="0" applyNumberFormat="1" applyFill="1" applyBorder="1"/>
    <xf numFmtId="4" fontId="0" fillId="5" borderId="17" xfId="0" applyNumberFormat="1" applyFill="1" applyBorder="1"/>
    <xf numFmtId="4" fontId="0" fillId="5" borderId="18" xfId="0" applyNumberFormat="1" applyFill="1" applyBorder="1"/>
    <xf numFmtId="4" fontId="0" fillId="5" borderId="36" xfId="0" applyNumberFormat="1" applyFill="1" applyBorder="1"/>
    <xf numFmtId="4" fontId="0" fillId="5" borderId="37" xfId="0" applyNumberFormat="1" applyFill="1" applyBorder="1"/>
    <xf numFmtId="4" fontId="0" fillId="5" borderId="34" xfId="0" applyNumberFormat="1" applyFill="1" applyBorder="1"/>
    <xf numFmtId="4" fontId="0" fillId="5" borderId="44" xfId="0" applyNumberFormat="1" applyFill="1" applyBorder="1"/>
    <xf numFmtId="4" fontId="10" fillId="3" borderId="1" xfId="0" applyNumberFormat="1" applyFont="1" applyFill="1" applyBorder="1"/>
    <xf numFmtId="4" fontId="0" fillId="3" borderId="39" xfId="0" applyNumberFormat="1" applyFill="1" applyBorder="1"/>
    <xf numFmtId="4" fontId="7" fillId="3" borderId="40" xfId="0" applyNumberFormat="1" applyFont="1" applyFill="1" applyBorder="1"/>
    <xf numFmtId="4" fontId="5" fillId="2" borderId="36" xfId="0" applyNumberFormat="1" applyFont="1" applyFill="1" applyBorder="1" applyAlignment="1">
      <alignment horizontal="center"/>
    </xf>
    <xf numFmtId="4" fontId="8" fillId="5" borderId="37" xfId="0" applyNumberFormat="1" applyFont="1" applyFill="1" applyBorder="1"/>
    <xf numFmtId="4" fontId="4" fillId="5" borderId="34" xfId="0" applyNumberFormat="1" applyFont="1" applyFill="1" applyBorder="1" applyAlignment="1">
      <alignment horizontal="center"/>
    </xf>
    <xf numFmtId="4" fontId="4" fillId="5" borderId="44" xfId="0" applyNumberFormat="1" applyFont="1" applyFill="1" applyBorder="1"/>
    <xf numFmtId="4" fontId="5" fillId="2" borderId="34" xfId="0" applyNumberFormat="1" applyFont="1" applyFill="1" applyBorder="1" applyAlignment="1">
      <alignment horizontal="center"/>
    </xf>
    <xf numFmtId="4" fontId="8" fillId="5" borderId="44" xfId="0" applyNumberFormat="1" applyFont="1" applyFill="1" applyBorder="1"/>
    <xf numFmtId="4" fontId="0" fillId="4" borderId="34" xfId="0" applyNumberFormat="1" applyFill="1" applyBorder="1" applyAlignment="1">
      <alignment horizontal="center"/>
    </xf>
    <xf numFmtId="4" fontId="4" fillId="4" borderId="44" xfId="0" applyNumberFormat="1" applyFont="1" applyFill="1" applyBorder="1"/>
    <xf numFmtId="4" fontId="1" fillId="2" borderId="34" xfId="0" applyNumberFormat="1" applyFont="1" applyFill="1" applyBorder="1" applyAlignment="1">
      <alignment horizontal="center"/>
    </xf>
    <xf numFmtId="4" fontId="0" fillId="5" borderId="34" xfId="0" applyNumberFormat="1" applyFill="1" applyBorder="1" applyAlignment="1">
      <alignment horizontal="center"/>
    </xf>
    <xf numFmtId="4" fontId="1" fillId="2" borderId="39" xfId="0" applyNumberFormat="1" applyFont="1" applyFill="1" applyBorder="1" applyAlignment="1">
      <alignment horizontal="center"/>
    </xf>
    <xf numFmtId="4" fontId="0" fillId="5" borderId="40" xfId="0" applyNumberFormat="1" applyFill="1" applyBorder="1"/>
    <xf numFmtId="4" fontId="0" fillId="4" borderId="8" xfId="0" applyNumberFormat="1" applyFill="1" applyBorder="1" applyAlignment="1">
      <alignment horizontal="center"/>
    </xf>
    <xf numFmtId="4" fontId="4" fillId="4" borderId="9" xfId="0" applyNumberFormat="1" applyFont="1" applyFill="1" applyBorder="1"/>
    <xf numFmtId="4" fontId="14" fillId="3" borderId="15" xfId="0" applyNumberFormat="1" applyFont="1" applyFill="1" applyBorder="1"/>
    <xf numFmtId="0" fontId="0" fillId="3" borderId="10" xfId="0" applyFill="1" applyBorder="1" applyAlignment="1">
      <alignment horizontal="center" vertical="center" textRotation="90"/>
    </xf>
    <xf numFmtId="0" fontId="0" fillId="3" borderId="11" xfId="0" applyFill="1" applyBorder="1" applyAlignment="1">
      <alignment horizontal="center" vertical="center" textRotation="90"/>
    </xf>
    <xf numFmtId="0" fontId="0" fillId="3" borderId="12" xfId="0" applyFill="1" applyBorder="1" applyAlignment="1">
      <alignment horizontal="center" vertical="center" textRotation="90"/>
    </xf>
    <xf numFmtId="0" fontId="0" fillId="3" borderId="2" xfId="0" applyFill="1" applyBorder="1" applyAlignment="1">
      <alignment horizontal="center" vertical="center" textRotation="90"/>
    </xf>
    <xf numFmtId="0" fontId="0" fillId="3" borderId="5" xfId="0" applyFill="1" applyBorder="1" applyAlignment="1">
      <alignment horizontal="center" vertical="center" textRotation="90"/>
    </xf>
    <xf numFmtId="0" fontId="0" fillId="3" borderId="7" xfId="0" applyFill="1" applyBorder="1" applyAlignment="1">
      <alignment horizontal="center" vertical="center" textRotation="90"/>
    </xf>
    <xf numFmtId="0" fontId="0" fillId="3" borderId="10" xfId="0" applyFill="1" applyBorder="1" applyAlignment="1">
      <alignment horizontal="center" vertical="center" textRotation="90" wrapText="1"/>
    </xf>
    <xf numFmtId="0" fontId="0" fillId="3" borderId="11" xfId="0" applyFill="1" applyBorder="1" applyAlignment="1">
      <alignment horizontal="center" vertical="center" textRotation="90" wrapText="1"/>
    </xf>
    <xf numFmtId="0" fontId="0" fillId="3" borderId="12" xfId="0" applyFill="1" applyBorder="1" applyAlignment="1">
      <alignment horizontal="center" vertical="center" textRotation="90" wrapText="1"/>
    </xf>
    <xf numFmtId="0" fontId="8" fillId="3" borderId="10" xfId="0" applyFont="1" applyFill="1" applyBorder="1" applyAlignment="1">
      <alignment horizontal="center" vertical="center" textRotation="90" wrapText="1"/>
    </xf>
    <xf numFmtId="0" fontId="8" fillId="3" borderId="11" xfId="0" applyFont="1" applyFill="1" applyBorder="1" applyAlignment="1">
      <alignment horizontal="center" vertical="center" textRotation="90" wrapText="1"/>
    </xf>
    <xf numFmtId="0" fontId="8" fillId="3" borderId="12" xfId="0" applyFont="1" applyFill="1" applyBorder="1" applyAlignment="1">
      <alignment horizontal="center" vertical="center" textRotation="90" wrapText="1"/>
    </xf>
    <xf numFmtId="0" fontId="0" fillId="3" borderId="35" xfId="0" applyFill="1" applyBorder="1" applyAlignment="1">
      <alignment horizontal="center" vertical="center" textRotation="90"/>
    </xf>
    <xf numFmtId="0" fontId="0" fillId="3" borderId="38" xfId="0" applyFill="1" applyBorder="1" applyAlignment="1">
      <alignment horizontal="center" vertical="center" textRotation="90"/>
    </xf>
    <xf numFmtId="0" fontId="0" fillId="3" borderId="10" xfId="0" applyFill="1" applyBorder="1" applyAlignment="1">
      <alignment horizontal="center" textRotation="90" wrapText="1"/>
    </xf>
    <xf numFmtId="0" fontId="0" fillId="3" borderId="11" xfId="0" applyFill="1" applyBorder="1" applyAlignment="1">
      <alignment horizontal="center" textRotation="90" wrapText="1"/>
    </xf>
    <xf numFmtId="0" fontId="0" fillId="3" borderId="12" xfId="0" applyFill="1" applyBorder="1" applyAlignment="1">
      <alignment horizontal="center" textRotation="90" wrapText="1"/>
    </xf>
    <xf numFmtId="0" fontId="0" fillId="3" borderId="10" xfId="0" applyFill="1" applyBorder="1" applyAlignment="1">
      <alignment horizontal="center" textRotation="90"/>
    </xf>
    <xf numFmtId="0" fontId="0" fillId="3" borderId="11" xfId="0" applyFill="1" applyBorder="1" applyAlignment="1">
      <alignment horizontal="center" textRotation="90"/>
    </xf>
    <xf numFmtId="0" fontId="0" fillId="3" borderId="5" xfId="0" applyFill="1" applyBorder="1" applyAlignment="1">
      <alignment horizontal="center" textRotation="90"/>
    </xf>
    <xf numFmtId="0" fontId="0" fillId="3" borderId="12" xfId="0" applyFill="1" applyBorder="1" applyAlignment="1">
      <alignment horizontal="center" textRotation="90"/>
    </xf>
    <xf numFmtId="0" fontId="8" fillId="3" borderId="10" xfId="0" applyFont="1" applyFill="1" applyBorder="1" applyAlignment="1">
      <alignment horizontal="center" textRotation="90" wrapText="1"/>
    </xf>
    <xf numFmtId="0" fontId="8" fillId="3" borderId="11" xfId="0" applyFont="1" applyFill="1" applyBorder="1" applyAlignment="1">
      <alignment horizontal="center" textRotation="90" wrapText="1"/>
    </xf>
    <xf numFmtId="0" fontId="8" fillId="3" borderId="12" xfId="0" applyFont="1" applyFill="1" applyBorder="1" applyAlignment="1">
      <alignment horizontal="center" textRotation="90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441960</xdr:colOff>
      <xdr:row>36</xdr:row>
      <xdr:rowOff>40204</xdr:rowOff>
    </xdr:from>
    <xdr:to>
      <xdr:col>16</xdr:col>
      <xdr:colOff>165129</xdr:colOff>
      <xdr:row>51</xdr:row>
      <xdr:rowOff>120898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90E1038-9CAC-4EBD-92AC-4532A0AC3E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616"/>
        <a:stretch/>
      </xdr:blipFill>
      <xdr:spPr>
        <a:xfrm>
          <a:off x="9944100" y="7073464"/>
          <a:ext cx="6428770" cy="2803997"/>
        </a:xfrm>
        <a:prstGeom prst="rect">
          <a:avLst/>
        </a:prstGeom>
      </xdr:spPr>
    </xdr:pic>
    <xdr:clientData/>
  </xdr:twoCellAnchor>
  <xdr:twoCellAnchor editAs="oneCell">
    <xdr:from>
      <xdr:col>16</xdr:col>
      <xdr:colOff>213360</xdr:colOff>
      <xdr:row>35</xdr:row>
      <xdr:rowOff>167640</xdr:rowOff>
    </xdr:from>
    <xdr:to>
      <xdr:col>22</xdr:col>
      <xdr:colOff>251780</xdr:colOff>
      <xdr:row>47</xdr:row>
      <xdr:rowOff>143979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6BD5E87-B5FC-4F13-B2A4-A743D5A89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21100" y="7025640"/>
          <a:ext cx="4061780" cy="2169206"/>
        </a:xfrm>
        <a:prstGeom prst="rect">
          <a:avLst/>
        </a:prstGeom>
      </xdr:spPr>
    </xdr:pic>
    <xdr:clientData/>
  </xdr:twoCellAnchor>
  <xdr:twoCellAnchor editAs="oneCell">
    <xdr:from>
      <xdr:col>6</xdr:col>
      <xdr:colOff>396241</xdr:colOff>
      <xdr:row>1</xdr:row>
      <xdr:rowOff>167640</xdr:rowOff>
    </xdr:from>
    <xdr:to>
      <xdr:col>14</xdr:col>
      <xdr:colOff>243840</xdr:colOff>
      <xdr:row>28</xdr:row>
      <xdr:rowOff>345057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99B2E450-AF2A-4560-81AD-794263FEA8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8690"/>
        <a:stretch/>
      </xdr:blipFill>
      <xdr:spPr>
        <a:xfrm>
          <a:off x="9898381" y="342900"/>
          <a:ext cx="5212080" cy="5455537"/>
        </a:xfrm>
        <a:prstGeom prst="rect">
          <a:avLst/>
        </a:prstGeom>
      </xdr:spPr>
    </xdr:pic>
    <xdr:clientData/>
  </xdr:twoCellAnchor>
  <xdr:twoCellAnchor editAs="oneCell">
    <xdr:from>
      <xdr:col>14</xdr:col>
      <xdr:colOff>231738</xdr:colOff>
      <xdr:row>0</xdr:row>
      <xdr:rowOff>0</xdr:rowOff>
    </xdr:from>
    <xdr:to>
      <xdr:col>31</xdr:col>
      <xdr:colOff>457200</xdr:colOff>
      <xdr:row>28</xdr:row>
      <xdr:rowOff>403063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6DDED9B-F28A-4D11-B736-3A50F43134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622" b="924"/>
        <a:stretch/>
      </xdr:blipFill>
      <xdr:spPr>
        <a:xfrm>
          <a:off x="15098358" y="0"/>
          <a:ext cx="11624982" cy="5856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441960</xdr:colOff>
      <xdr:row>34</xdr:row>
      <xdr:rowOff>40204</xdr:rowOff>
    </xdr:from>
    <xdr:to>
      <xdr:col>16</xdr:col>
      <xdr:colOff>165131</xdr:colOff>
      <xdr:row>48</xdr:row>
      <xdr:rowOff>142063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F27ED0C-C9C7-4C05-9D80-B69D0BC4E6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616"/>
        <a:stretch/>
      </xdr:blipFill>
      <xdr:spPr>
        <a:xfrm>
          <a:off x="9944100" y="7073464"/>
          <a:ext cx="6428770" cy="2803997"/>
        </a:xfrm>
        <a:prstGeom prst="rect">
          <a:avLst/>
        </a:prstGeom>
      </xdr:spPr>
    </xdr:pic>
    <xdr:clientData/>
  </xdr:twoCellAnchor>
  <xdr:twoCellAnchor editAs="oneCell">
    <xdr:from>
      <xdr:col>16</xdr:col>
      <xdr:colOff>213360</xdr:colOff>
      <xdr:row>33</xdr:row>
      <xdr:rowOff>167640</xdr:rowOff>
    </xdr:from>
    <xdr:to>
      <xdr:col>22</xdr:col>
      <xdr:colOff>251780</xdr:colOff>
      <xdr:row>45</xdr:row>
      <xdr:rowOff>23328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5B749B6-E18E-45E5-8350-627D2C964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21100" y="7025640"/>
          <a:ext cx="4061780" cy="2169206"/>
        </a:xfrm>
        <a:prstGeom prst="rect">
          <a:avLst/>
        </a:prstGeom>
      </xdr:spPr>
    </xdr:pic>
    <xdr:clientData/>
  </xdr:twoCellAnchor>
  <xdr:twoCellAnchor editAs="oneCell">
    <xdr:from>
      <xdr:col>6</xdr:col>
      <xdr:colOff>396241</xdr:colOff>
      <xdr:row>1</xdr:row>
      <xdr:rowOff>167640</xdr:rowOff>
    </xdr:from>
    <xdr:to>
      <xdr:col>14</xdr:col>
      <xdr:colOff>243842</xdr:colOff>
      <xdr:row>30</xdr:row>
      <xdr:rowOff>84707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E201D9D5-2542-4E4C-AA40-B439DE06A1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8690"/>
        <a:stretch/>
      </xdr:blipFill>
      <xdr:spPr>
        <a:xfrm>
          <a:off x="9898381" y="342900"/>
          <a:ext cx="5212080" cy="5455537"/>
        </a:xfrm>
        <a:prstGeom prst="rect">
          <a:avLst/>
        </a:prstGeom>
      </xdr:spPr>
    </xdr:pic>
    <xdr:clientData/>
  </xdr:twoCellAnchor>
  <xdr:twoCellAnchor editAs="oneCell">
    <xdr:from>
      <xdr:col>14</xdr:col>
      <xdr:colOff>231738</xdr:colOff>
      <xdr:row>0</xdr:row>
      <xdr:rowOff>0</xdr:rowOff>
    </xdr:from>
    <xdr:to>
      <xdr:col>31</xdr:col>
      <xdr:colOff>457200</xdr:colOff>
      <xdr:row>30</xdr:row>
      <xdr:rowOff>142713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A27CCC4-9FCE-465B-B6F0-48B1567696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622" b="924"/>
        <a:stretch/>
      </xdr:blipFill>
      <xdr:spPr>
        <a:xfrm>
          <a:off x="15098358" y="0"/>
          <a:ext cx="11624982" cy="58564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441960</xdr:colOff>
      <xdr:row>32</xdr:row>
      <xdr:rowOff>40204</xdr:rowOff>
    </xdr:from>
    <xdr:to>
      <xdr:col>16</xdr:col>
      <xdr:colOff>165131</xdr:colOff>
      <xdr:row>47</xdr:row>
      <xdr:rowOff>99731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8BACBBF-87D0-49C4-990F-679CD3B736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616"/>
        <a:stretch/>
      </xdr:blipFill>
      <xdr:spPr>
        <a:xfrm>
          <a:off x="9944100" y="7073464"/>
          <a:ext cx="6428770" cy="2803997"/>
        </a:xfrm>
        <a:prstGeom prst="rect">
          <a:avLst/>
        </a:prstGeom>
      </xdr:spPr>
    </xdr:pic>
    <xdr:clientData/>
  </xdr:twoCellAnchor>
  <xdr:twoCellAnchor editAs="oneCell">
    <xdr:from>
      <xdr:col>16</xdr:col>
      <xdr:colOff>213360</xdr:colOff>
      <xdr:row>31</xdr:row>
      <xdr:rowOff>167640</xdr:rowOff>
    </xdr:from>
    <xdr:to>
      <xdr:col>22</xdr:col>
      <xdr:colOff>251780</xdr:colOff>
      <xdr:row>43</xdr:row>
      <xdr:rowOff>131278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4D59604-DDBA-4A13-9328-2D3D48392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21100" y="7025640"/>
          <a:ext cx="4061780" cy="2169206"/>
        </a:xfrm>
        <a:prstGeom prst="rect">
          <a:avLst/>
        </a:prstGeom>
      </xdr:spPr>
    </xdr:pic>
    <xdr:clientData/>
  </xdr:twoCellAnchor>
  <xdr:twoCellAnchor editAs="oneCell">
    <xdr:from>
      <xdr:col>6</xdr:col>
      <xdr:colOff>396241</xdr:colOff>
      <xdr:row>1</xdr:row>
      <xdr:rowOff>167640</xdr:rowOff>
    </xdr:from>
    <xdr:to>
      <xdr:col>14</xdr:col>
      <xdr:colOff>243842</xdr:colOff>
      <xdr:row>31</xdr:row>
      <xdr:rowOff>95290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6E66B58-2F5E-4488-9763-6C6BE581FA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8690"/>
        <a:stretch/>
      </xdr:blipFill>
      <xdr:spPr>
        <a:xfrm>
          <a:off x="9898381" y="342900"/>
          <a:ext cx="5212080" cy="5455537"/>
        </a:xfrm>
        <a:prstGeom prst="rect">
          <a:avLst/>
        </a:prstGeom>
      </xdr:spPr>
    </xdr:pic>
    <xdr:clientData/>
  </xdr:twoCellAnchor>
  <xdr:twoCellAnchor editAs="oneCell">
    <xdr:from>
      <xdr:col>14</xdr:col>
      <xdr:colOff>231738</xdr:colOff>
      <xdr:row>0</xdr:row>
      <xdr:rowOff>0</xdr:rowOff>
    </xdr:from>
    <xdr:to>
      <xdr:col>31</xdr:col>
      <xdr:colOff>457200</xdr:colOff>
      <xdr:row>31</xdr:row>
      <xdr:rowOff>153296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FFBB01E-5771-4D49-AC8A-A8A7CC70AC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622" b="924"/>
        <a:stretch/>
      </xdr:blipFill>
      <xdr:spPr>
        <a:xfrm>
          <a:off x="15098358" y="0"/>
          <a:ext cx="11624982" cy="58564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441960</xdr:colOff>
      <xdr:row>34</xdr:row>
      <xdr:rowOff>40204</xdr:rowOff>
    </xdr:from>
    <xdr:to>
      <xdr:col>16</xdr:col>
      <xdr:colOff>165131</xdr:colOff>
      <xdr:row>48</xdr:row>
      <xdr:rowOff>120897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33D31DD-4708-4D0E-8ACC-BF802D29B1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616"/>
        <a:stretch/>
      </xdr:blipFill>
      <xdr:spPr>
        <a:xfrm>
          <a:off x="9944100" y="7073464"/>
          <a:ext cx="6428770" cy="2803997"/>
        </a:xfrm>
        <a:prstGeom prst="rect">
          <a:avLst/>
        </a:prstGeom>
      </xdr:spPr>
    </xdr:pic>
    <xdr:clientData/>
  </xdr:twoCellAnchor>
  <xdr:twoCellAnchor editAs="oneCell">
    <xdr:from>
      <xdr:col>16</xdr:col>
      <xdr:colOff>213360</xdr:colOff>
      <xdr:row>33</xdr:row>
      <xdr:rowOff>167640</xdr:rowOff>
    </xdr:from>
    <xdr:to>
      <xdr:col>22</xdr:col>
      <xdr:colOff>251780</xdr:colOff>
      <xdr:row>45</xdr:row>
      <xdr:rowOff>2162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6D0E718-D044-425F-9CC4-6B194F907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21100" y="7025640"/>
          <a:ext cx="4061780" cy="2169206"/>
        </a:xfrm>
        <a:prstGeom prst="rect">
          <a:avLst/>
        </a:prstGeom>
      </xdr:spPr>
    </xdr:pic>
    <xdr:clientData/>
  </xdr:twoCellAnchor>
  <xdr:twoCellAnchor editAs="oneCell">
    <xdr:from>
      <xdr:col>6</xdr:col>
      <xdr:colOff>396241</xdr:colOff>
      <xdr:row>1</xdr:row>
      <xdr:rowOff>167640</xdr:rowOff>
    </xdr:from>
    <xdr:to>
      <xdr:col>14</xdr:col>
      <xdr:colOff>243842</xdr:colOff>
      <xdr:row>30</xdr:row>
      <xdr:rowOff>84707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816F790-E995-4A9B-B6BC-5D9C23E819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8690"/>
        <a:stretch/>
      </xdr:blipFill>
      <xdr:spPr>
        <a:xfrm>
          <a:off x="9898381" y="342900"/>
          <a:ext cx="5212080" cy="5455537"/>
        </a:xfrm>
        <a:prstGeom prst="rect">
          <a:avLst/>
        </a:prstGeom>
      </xdr:spPr>
    </xdr:pic>
    <xdr:clientData/>
  </xdr:twoCellAnchor>
  <xdr:twoCellAnchor editAs="oneCell">
    <xdr:from>
      <xdr:col>14</xdr:col>
      <xdr:colOff>231738</xdr:colOff>
      <xdr:row>0</xdr:row>
      <xdr:rowOff>0</xdr:rowOff>
    </xdr:from>
    <xdr:to>
      <xdr:col>31</xdr:col>
      <xdr:colOff>457200</xdr:colOff>
      <xdr:row>30</xdr:row>
      <xdr:rowOff>142713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4167C2AA-C460-41BD-B100-20F88330A0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622" b="924"/>
        <a:stretch/>
      </xdr:blipFill>
      <xdr:spPr>
        <a:xfrm>
          <a:off x="15098358" y="0"/>
          <a:ext cx="11624982" cy="58564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441960</xdr:colOff>
      <xdr:row>32</xdr:row>
      <xdr:rowOff>40204</xdr:rowOff>
    </xdr:from>
    <xdr:to>
      <xdr:col>16</xdr:col>
      <xdr:colOff>165131</xdr:colOff>
      <xdr:row>47</xdr:row>
      <xdr:rowOff>99731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E3DA308-FA6A-4F1D-9604-6B8AE924F4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616"/>
        <a:stretch/>
      </xdr:blipFill>
      <xdr:spPr>
        <a:xfrm>
          <a:off x="9944100" y="7073464"/>
          <a:ext cx="6428770" cy="2803997"/>
        </a:xfrm>
        <a:prstGeom prst="rect">
          <a:avLst/>
        </a:prstGeom>
      </xdr:spPr>
    </xdr:pic>
    <xdr:clientData/>
  </xdr:twoCellAnchor>
  <xdr:twoCellAnchor editAs="oneCell">
    <xdr:from>
      <xdr:col>16</xdr:col>
      <xdr:colOff>213360</xdr:colOff>
      <xdr:row>31</xdr:row>
      <xdr:rowOff>167640</xdr:rowOff>
    </xdr:from>
    <xdr:to>
      <xdr:col>22</xdr:col>
      <xdr:colOff>251780</xdr:colOff>
      <xdr:row>43</xdr:row>
      <xdr:rowOff>131278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D6C38C8-F885-4569-8ACE-44D1B5777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21100" y="7025640"/>
          <a:ext cx="4061780" cy="2169206"/>
        </a:xfrm>
        <a:prstGeom prst="rect">
          <a:avLst/>
        </a:prstGeom>
      </xdr:spPr>
    </xdr:pic>
    <xdr:clientData/>
  </xdr:twoCellAnchor>
  <xdr:twoCellAnchor editAs="oneCell">
    <xdr:from>
      <xdr:col>6</xdr:col>
      <xdr:colOff>396241</xdr:colOff>
      <xdr:row>1</xdr:row>
      <xdr:rowOff>167640</xdr:rowOff>
    </xdr:from>
    <xdr:to>
      <xdr:col>14</xdr:col>
      <xdr:colOff>243842</xdr:colOff>
      <xdr:row>31</xdr:row>
      <xdr:rowOff>95290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205B06CA-797B-4C25-AEF2-1F51A07D31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8690"/>
        <a:stretch/>
      </xdr:blipFill>
      <xdr:spPr>
        <a:xfrm>
          <a:off x="9898381" y="342900"/>
          <a:ext cx="5212080" cy="5455537"/>
        </a:xfrm>
        <a:prstGeom prst="rect">
          <a:avLst/>
        </a:prstGeom>
      </xdr:spPr>
    </xdr:pic>
    <xdr:clientData/>
  </xdr:twoCellAnchor>
  <xdr:twoCellAnchor editAs="oneCell">
    <xdr:from>
      <xdr:col>14</xdr:col>
      <xdr:colOff>231738</xdr:colOff>
      <xdr:row>0</xdr:row>
      <xdr:rowOff>0</xdr:rowOff>
    </xdr:from>
    <xdr:to>
      <xdr:col>31</xdr:col>
      <xdr:colOff>457200</xdr:colOff>
      <xdr:row>31</xdr:row>
      <xdr:rowOff>153296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CD4A32C-DDA1-4B58-9D50-D0BA09122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622" b="924"/>
        <a:stretch/>
      </xdr:blipFill>
      <xdr:spPr>
        <a:xfrm>
          <a:off x="15098358" y="0"/>
          <a:ext cx="11624982" cy="58564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441960</xdr:colOff>
      <xdr:row>34</xdr:row>
      <xdr:rowOff>40204</xdr:rowOff>
    </xdr:from>
    <xdr:to>
      <xdr:col>16</xdr:col>
      <xdr:colOff>168941</xdr:colOff>
      <xdr:row>48</xdr:row>
      <xdr:rowOff>145873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208774A-4AED-941B-94DF-4CA2438DDB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616"/>
        <a:stretch/>
      </xdr:blipFill>
      <xdr:spPr>
        <a:xfrm>
          <a:off x="8915400" y="6136204"/>
          <a:ext cx="5819170" cy="2916952"/>
        </a:xfrm>
        <a:prstGeom prst="rect">
          <a:avLst/>
        </a:prstGeom>
      </xdr:spPr>
    </xdr:pic>
    <xdr:clientData/>
  </xdr:twoCellAnchor>
  <xdr:twoCellAnchor editAs="oneCell">
    <xdr:from>
      <xdr:col>16</xdr:col>
      <xdr:colOff>213360</xdr:colOff>
      <xdr:row>33</xdr:row>
      <xdr:rowOff>167640</xdr:rowOff>
    </xdr:from>
    <xdr:to>
      <xdr:col>22</xdr:col>
      <xdr:colOff>247970</xdr:colOff>
      <xdr:row>45</xdr:row>
      <xdr:rowOff>16555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55CE29F5-8470-116D-C6EE-FCE6A4045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82800" y="6080760"/>
          <a:ext cx="3696020" cy="2263336"/>
        </a:xfrm>
        <a:prstGeom prst="rect">
          <a:avLst/>
        </a:prstGeom>
      </xdr:spPr>
    </xdr:pic>
    <xdr:clientData/>
  </xdr:twoCellAnchor>
  <xdr:twoCellAnchor editAs="oneCell">
    <xdr:from>
      <xdr:col>6</xdr:col>
      <xdr:colOff>396241</xdr:colOff>
      <xdr:row>1</xdr:row>
      <xdr:rowOff>167640</xdr:rowOff>
    </xdr:from>
    <xdr:to>
      <xdr:col>14</xdr:col>
      <xdr:colOff>247652</xdr:colOff>
      <xdr:row>29</xdr:row>
      <xdr:rowOff>91480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29839BA-607F-8D2B-B763-D7DDCC7A44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8690"/>
        <a:stretch/>
      </xdr:blipFill>
      <xdr:spPr>
        <a:xfrm>
          <a:off x="8869681" y="350520"/>
          <a:ext cx="4724400" cy="5481983"/>
        </a:xfrm>
        <a:prstGeom prst="rect">
          <a:avLst/>
        </a:prstGeom>
      </xdr:spPr>
    </xdr:pic>
    <xdr:clientData/>
  </xdr:twoCellAnchor>
  <xdr:twoCellAnchor editAs="oneCell">
    <xdr:from>
      <xdr:col>14</xdr:col>
      <xdr:colOff>231738</xdr:colOff>
      <xdr:row>0</xdr:row>
      <xdr:rowOff>0</xdr:rowOff>
    </xdr:from>
    <xdr:to>
      <xdr:col>31</xdr:col>
      <xdr:colOff>457200</xdr:colOff>
      <xdr:row>29</xdr:row>
      <xdr:rowOff>153296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870AFD46-F32F-D409-C533-82799474A9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1622" b="924"/>
        <a:stretch/>
      </xdr:blipFill>
      <xdr:spPr>
        <a:xfrm>
          <a:off x="13589150" y="0"/>
          <a:ext cx="10588662" cy="5790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040CE-233C-43FE-B5CF-DBC431CFB6AE}">
  <dimension ref="A4:G48"/>
  <sheetViews>
    <sheetView tabSelected="1" topLeftCell="A25" zoomScale="90" zoomScaleNormal="90" workbookViewId="0">
      <selection activeCell="E9" sqref="E9"/>
    </sheetView>
  </sheetViews>
  <sheetFormatPr defaultRowHeight="13.8"/>
  <cols>
    <col min="1" max="1" width="7.3984375" customWidth="1"/>
    <col min="2" max="2" width="75.19921875" customWidth="1"/>
    <col min="3" max="3" width="7.69921875" customWidth="1"/>
    <col min="5" max="5" width="16.69921875" style="81" customWidth="1"/>
    <col min="6" max="6" width="11.69921875" style="81" customWidth="1"/>
  </cols>
  <sheetData>
    <row r="4" spans="1:6" ht="14.4" thickBot="1">
      <c r="D4" t="s">
        <v>3</v>
      </c>
      <c r="E4" s="81" t="s">
        <v>14</v>
      </c>
      <c r="F4" s="81" t="s">
        <v>15</v>
      </c>
    </row>
    <row r="5" spans="1:6" ht="14.4" customHeight="1">
      <c r="A5" s="148" t="s">
        <v>19</v>
      </c>
      <c r="B5" s="14" t="s">
        <v>10</v>
      </c>
      <c r="C5" s="15" t="s">
        <v>3</v>
      </c>
      <c r="D5" s="15">
        <v>20</v>
      </c>
      <c r="E5" s="82">
        <v>0</v>
      </c>
      <c r="F5" s="83">
        <f>E5*D5</f>
        <v>0</v>
      </c>
    </row>
    <row r="6" spans="1:6">
      <c r="A6" s="149"/>
      <c r="B6" s="17" t="s">
        <v>11</v>
      </c>
      <c r="C6" s="12"/>
      <c r="D6" s="13"/>
      <c r="E6" s="84"/>
      <c r="F6" s="85"/>
    </row>
    <row r="7" spans="1:6">
      <c r="A7" s="149"/>
      <c r="B7" s="20" t="s">
        <v>2</v>
      </c>
      <c r="C7" s="18" t="s">
        <v>3</v>
      </c>
      <c r="D7" s="18">
        <v>11</v>
      </c>
      <c r="E7" s="86">
        <v>0</v>
      </c>
      <c r="F7" s="87">
        <f>E7*D7</f>
        <v>0</v>
      </c>
    </row>
    <row r="8" spans="1:6">
      <c r="A8" s="149"/>
      <c r="B8" s="21" t="s">
        <v>12</v>
      </c>
      <c r="C8" s="19"/>
      <c r="D8" s="13"/>
      <c r="E8" s="88"/>
      <c r="F8" s="85"/>
    </row>
    <row r="9" spans="1:6">
      <c r="A9" s="149"/>
      <c r="B9" s="20" t="s">
        <v>0</v>
      </c>
      <c r="C9" s="18" t="s">
        <v>3</v>
      </c>
      <c r="D9" s="18">
        <v>2</v>
      </c>
      <c r="E9" s="86">
        <f>E7</f>
        <v>0</v>
      </c>
      <c r="F9" s="87">
        <f>E9*D9</f>
        <v>0</v>
      </c>
    </row>
    <row r="10" spans="1:6">
      <c r="A10" s="149"/>
      <c r="B10" s="17" t="s">
        <v>13</v>
      </c>
      <c r="C10" s="12"/>
      <c r="D10" s="13"/>
      <c r="E10" s="88"/>
      <c r="F10" s="85"/>
    </row>
    <row r="11" spans="1:6">
      <c r="A11" s="149"/>
      <c r="B11" s="22" t="s">
        <v>1</v>
      </c>
      <c r="C11" s="10" t="s">
        <v>3</v>
      </c>
      <c r="D11" s="10">
        <v>1</v>
      </c>
      <c r="E11" s="89">
        <v>0</v>
      </c>
      <c r="F11" s="90">
        <f>D11*E11</f>
        <v>0</v>
      </c>
    </row>
    <row r="12" spans="1:6" ht="14.4" thickBot="1">
      <c r="A12" s="150"/>
      <c r="B12" s="3" t="s">
        <v>33</v>
      </c>
      <c r="C12" s="4"/>
      <c r="D12" s="4"/>
      <c r="E12" s="91"/>
      <c r="F12" s="92">
        <f>SUM(F5:F11)</f>
        <v>0</v>
      </c>
    </row>
    <row r="13" spans="1:6" ht="14.4" customHeight="1">
      <c r="A13" s="151" t="s">
        <v>20</v>
      </c>
      <c r="B13" s="14" t="s">
        <v>27</v>
      </c>
      <c r="C13" s="15" t="s">
        <v>3</v>
      </c>
      <c r="D13" s="15">
        <v>5</v>
      </c>
      <c r="E13" s="93">
        <v>0</v>
      </c>
      <c r="F13" s="83">
        <f>D13*E13</f>
        <v>0</v>
      </c>
    </row>
    <row r="14" spans="1:6" ht="14.4" customHeight="1">
      <c r="A14" s="152"/>
      <c r="B14" s="40" t="s">
        <v>28</v>
      </c>
      <c r="C14" s="10"/>
      <c r="D14" s="10"/>
      <c r="E14" s="94"/>
      <c r="F14" s="90"/>
    </row>
    <row r="15" spans="1:6">
      <c r="A15" s="152"/>
      <c r="B15" s="41" t="s">
        <v>5</v>
      </c>
      <c r="C15" s="11"/>
      <c r="D15" s="10"/>
      <c r="E15" s="94"/>
      <c r="F15" s="90"/>
    </row>
    <row r="16" spans="1:6">
      <c r="A16" s="152"/>
      <c r="B16" s="41" t="s">
        <v>6</v>
      </c>
      <c r="C16" s="11"/>
      <c r="D16" s="10"/>
      <c r="E16" s="94"/>
      <c r="F16" s="90"/>
    </row>
    <row r="17" spans="1:7">
      <c r="A17" s="152"/>
      <c r="B17" s="41" t="s">
        <v>9</v>
      </c>
      <c r="C17" s="11"/>
      <c r="D17" s="10"/>
      <c r="E17" s="94"/>
      <c r="F17" s="90"/>
    </row>
    <row r="18" spans="1:7">
      <c r="A18" s="152"/>
      <c r="B18" s="41" t="s">
        <v>7</v>
      </c>
      <c r="C18" s="11"/>
      <c r="D18" s="10"/>
      <c r="E18" s="94"/>
      <c r="F18" s="90"/>
    </row>
    <row r="19" spans="1:7">
      <c r="A19" s="152"/>
      <c r="B19" s="42" t="s">
        <v>8</v>
      </c>
      <c r="C19" s="12"/>
      <c r="D19" s="13"/>
      <c r="E19" s="84"/>
      <c r="F19" s="85"/>
    </row>
    <row r="20" spans="1:7">
      <c r="A20" s="152"/>
      <c r="B20" s="16" t="s">
        <v>4</v>
      </c>
      <c r="C20" s="13" t="s">
        <v>3</v>
      </c>
      <c r="D20" s="13">
        <f>D13</f>
        <v>5</v>
      </c>
      <c r="E20" s="95">
        <v>0</v>
      </c>
      <c r="F20" s="96">
        <f>D20*E20</f>
        <v>0</v>
      </c>
    </row>
    <row r="21" spans="1:7" ht="14.4" thickBot="1">
      <c r="A21" s="153"/>
      <c r="B21" s="3" t="s">
        <v>34</v>
      </c>
      <c r="C21" s="4"/>
      <c r="D21" s="4"/>
      <c r="E21" s="91"/>
      <c r="F21" s="92">
        <f>F13+F20</f>
        <v>0</v>
      </c>
    </row>
    <row r="22" spans="1:7" ht="14.4" thickBot="1">
      <c r="B22" s="48"/>
    </row>
    <row r="23" spans="1:7" ht="14.4" customHeight="1">
      <c r="A23" s="154" t="s">
        <v>18</v>
      </c>
      <c r="B23" s="23" t="s">
        <v>16</v>
      </c>
      <c r="C23" s="24" t="s">
        <v>17</v>
      </c>
      <c r="D23" s="24">
        <v>6</v>
      </c>
      <c r="E23" s="97"/>
      <c r="F23" s="98">
        <f>D23*F12</f>
        <v>0</v>
      </c>
    </row>
    <row r="24" spans="1:7" ht="27.6">
      <c r="A24" s="155"/>
      <c r="B24" s="25" t="s">
        <v>51</v>
      </c>
      <c r="C24" s="26" t="s">
        <v>17</v>
      </c>
      <c r="D24" s="26">
        <v>2</v>
      </c>
      <c r="E24" s="99"/>
      <c r="F24" s="100">
        <f>D24*F21</f>
        <v>0</v>
      </c>
    </row>
    <row r="25" spans="1:7" ht="14.4" thickBot="1">
      <c r="A25" s="156"/>
      <c r="B25" s="5" t="s">
        <v>18</v>
      </c>
      <c r="C25" s="6"/>
      <c r="D25" s="6"/>
      <c r="E25" s="101"/>
      <c r="F25" s="102">
        <f>SUM(F23:F24)</f>
        <v>0</v>
      </c>
    </row>
    <row r="27" spans="1:7" ht="1.5" customHeight="1" thickBot="1"/>
    <row r="28" spans="1:7" ht="52.5" customHeight="1">
      <c r="A28" s="160" t="s">
        <v>24</v>
      </c>
      <c r="B28" s="60" t="s">
        <v>47</v>
      </c>
      <c r="C28" s="46" t="s">
        <v>3</v>
      </c>
      <c r="D28" s="44">
        <v>6</v>
      </c>
      <c r="E28" s="103">
        <v>0</v>
      </c>
      <c r="F28" s="104">
        <f>D28*E28</f>
        <v>0</v>
      </c>
      <c r="G28" s="43"/>
    </row>
    <row r="29" spans="1:7" ht="52.5" customHeight="1" thickBot="1">
      <c r="A29" s="161"/>
      <c r="B29" s="61" t="s">
        <v>50</v>
      </c>
      <c r="C29" s="47" t="s">
        <v>3</v>
      </c>
      <c r="D29" s="45">
        <v>1</v>
      </c>
      <c r="E29" s="105">
        <v>0</v>
      </c>
      <c r="F29" s="106">
        <f>E29*D29</f>
        <v>0</v>
      </c>
      <c r="G29" s="43"/>
    </row>
    <row r="30" spans="1:7" ht="14.4" thickBot="1">
      <c r="B30" s="5" t="s">
        <v>58</v>
      </c>
      <c r="C30" s="6"/>
      <c r="D30" s="6"/>
      <c r="E30" s="101"/>
      <c r="F30" s="102">
        <f>SUM(F28,F29)</f>
        <v>0</v>
      </c>
    </row>
    <row r="31" spans="1:7" ht="14.4" thickBot="1">
      <c r="B31" s="1"/>
    </row>
    <row r="32" spans="1:7">
      <c r="A32" s="148" t="s">
        <v>26</v>
      </c>
      <c r="B32" s="29" t="s">
        <v>22</v>
      </c>
      <c r="C32" s="32" t="s">
        <v>3</v>
      </c>
      <c r="D32" s="32">
        <v>3</v>
      </c>
      <c r="E32" s="107">
        <v>0</v>
      </c>
      <c r="F32" s="108">
        <f>D32*E32</f>
        <v>0</v>
      </c>
    </row>
    <row r="33" spans="1:7">
      <c r="A33" s="149"/>
      <c r="B33" s="17" t="s">
        <v>23</v>
      </c>
      <c r="C33" s="30"/>
      <c r="D33" s="30"/>
      <c r="E33" s="109"/>
      <c r="F33" s="110"/>
    </row>
    <row r="34" spans="1:7">
      <c r="A34" s="149"/>
      <c r="B34" s="31" t="s">
        <v>31</v>
      </c>
      <c r="C34" s="33" t="s">
        <v>3</v>
      </c>
      <c r="D34" s="33">
        <v>1</v>
      </c>
      <c r="E34" s="111">
        <v>0</v>
      </c>
      <c r="F34" s="112">
        <f>D34*E34</f>
        <v>0</v>
      </c>
    </row>
    <row r="35" spans="1:7" ht="14.4" thickBot="1">
      <c r="A35" s="149"/>
      <c r="B35" s="3" t="s">
        <v>33</v>
      </c>
      <c r="C35" s="4"/>
      <c r="D35" s="4"/>
      <c r="E35" s="91"/>
      <c r="F35" s="92">
        <f>SUM(F32:F34)</f>
        <v>0</v>
      </c>
    </row>
    <row r="36" spans="1:7">
      <c r="A36" s="149"/>
      <c r="B36" s="14" t="s">
        <v>29</v>
      </c>
      <c r="C36" s="15" t="s">
        <v>3</v>
      </c>
      <c r="D36" s="15">
        <v>20</v>
      </c>
      <c r="E36" s="93">
        <v>0</v>
      </c>
      <c r="F36" s="83">
        <f>D36*E36</f>
        <v>0</v>
      </c>
      <c r="G36" s="2"/>
    </row>
    <row r="37" spans="1:7">
      <c r="A37" s="149"/>
      <c r="B37" s="17" t="s">
        <v>25</v>
      </c>
      <c r="C37" s="13"/>
      <c r="D37" s="13"/>
      <c r="E37" s="84"/>
      <c r="F37" s="85"/>
    </row>
    <row r="38" spans="1:7" ht="14.4" thickBot="1">
      <c r="A38" s="149"/>
      <c r="B38" s="27" t="s">
        <v>30</v>
      </c>
      <c r="C38" s="28" t="s">
        <v>3</v>
      </c>
      <c r="D38" s="28">
        <v>1</v>
      </c>
      <c r="E38" s="113">
        <v>0</v>
      </c>
      <c r="F38" s="114">
        <f>D38*E38</f>
        <v>0</v>
      </c>
    </row>
    <row r="39" spans="1:7" ht="14.4" thickBot="1">
      <c r="A39" s="150"/>
      <c r="B39" s="3" t="s">
        <v>33</v>
      </c>
      <c r="C39" s="4"/>
      <c r="D39" s="4"/>
      <c r="E39" s="91"/>
      <c r="F39" s="92">
        <f>SUM(F36:F38)</f>
        <v>0</v>
      </c>
    </row>
    <row r="40" spans="1:7" ht="14.4" thickBot="1">
      <c r="A40" s="7" t="s">
        <v>35</v>
      </c>
      <c r="B40" s="3" t="s">
        <v>32</v>
      </c>
      <c r="C40" s="4" t="s">
        <v>3</v>
      </c>
      <c r="D40" s="4">
        <v>3</v>
      </c>
      <c r="E40" s="115">
        <v>0</v>
      </c>
      <c r="F40" s="92">
        <f>E40*D40</f>
        <v>0</v>
      </c>
    </row>
    <row r="41" spans="1:7" ht="14.4" thickBot="1">
      <c r="B41" s="48"/>
    </row>
    <row r="42" spans="1:7">
      <c r="A42" s="157" t="s">
        <v>42</v>
      </c>
      <c r="B42" s="24" t="s">
        <v>37</v>
      </c>
      <c r="C42" s="34" t="s">
        <v>17</v>
      </c>
      <c r="D42" s="24">
        <v>6</v>
      </c>
      <c r="E42" s="116"/>
      <c r="F42" s="98">
        <f>D42*F35</f>
        <v>0</v>
      </c>
    </row>
    <row r="43" spans="1:7">
      <c r="A43" s="158"/>
      <c r="B43" s="26" t="s">
        <v>38</v>
      </c>
      <c r="C43" s="35" t="s">
        <v>17</v>
      </c>
      <c r="D43" s="26">
        <v>6</v>
      </c>
      <c r="E43" s="99"/>
      <c r="F43" s="100">
        <f>D43*F39</f>
        <v>0</v>
      </c>
    </row>
    <row r="44" spans="1:7" ht="14.4" thickBot="1">
      <c r="A44" s="158"/>
      <c r="B44" s="26" t="s">
        <v>39</v>
      </c>
      <c r="C44" s="35" t="s">
        <v>17</v>
      </c>
      <c r="D44" s="26">
        <v>1</v>
      </c>
      <c r="E44" s="99"/>
      <c r="F44" s="100">
        <f>D44*F40</f>
        <v>0</v>
      </c>
    </row>
    <row r="45" spans="1:7" ht="14.4" thickBot="1">
      <c r="A45" s="159"/>
      <c r="B45" s="38" t="s">
        <v>41</v>
      </c>
      <c r="C45" s="39"/>
      <c r="D45" s="39"/>
      <c r="E45" s="117"/>
      <c r="F45" s="118">
        <f>SUM(F42:F44)</f>
        <v>0</v>
      </c>
    </row>
    <row r="46" spans="1:7" ht="14.4" thickBot="1"/>
    <row r="47" spans="1:7" ht="14.4" thickBot="1">
      <c r="B47" s="80" t="s">
        <v>59</v>
      </c>
      <c r="C47" s="43"/>
      <c r="D47" s="43"/>
      <c r="E47" s="119"/>
      <c r="F47" s="120">
        <f>+F25+F30+F45</f>
        <v>0</v>
      </c>
    </row>
    <row r="48" spans="1:7">
      <c r="B48" s="43"/>
      <c r="C48" s="43"/>
      <c r="D48" s="43"/>
      <c r="E48" s="119"/>
      <c r="F48" s="119"/>
    </row>
  </sheetData>
  <mergeCells count="6">
    <mergeCell ref="A5:A12"/>
    <mergeCell ref="A13:A21"/>
    <mergeCell ref="A23:A25"/>
    <mergeCell ref="A32:A39"/>
    <mergeCell ref="A42:A45"/>
    <mergeCell ref="A28:A2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44E1F-4955-4ECA-B3CE-72A587D50BE7}">
  <dimension ref="A4:G48"/>
  <sheetViews>
    <sheetView topLeftCell="A19" zoomScale="90" zoomScaleNormal="90" workbookViewId="0">
      <selection activeCell="B51" sqref="B51"/>
    </sheetView>
  </sheetViews>
  <sheetFormatPr defaultRowHeight="13.8"/>
  <cols>
    <col min="1" max="1" width="7.3984375" customWidth="1"/>
    <col min="2" max="2" width="75.19921875" customWidth="1"/>
    <col min="3" max="3" width="7.69921875" customWidth="1"/>
    <col min="5" max="5" width="16.69921875" style="81" customWidth="1"/>
    <col min="6" max="6" width="10.69921875" style="81" bestFit="1" customWidth="1"/>
  </cols>
  <sheetData>
    <row r="4" spans="1:6" ht="14.4" thickBot="1">
      <c r="D4" t="s">
        <v>3</v>
      </c>
      <c r="E4" s="81" t="s">
        <v>14</v>
      </c>
      <c r="F4" s="81" t="s">
        <v>15</v>
      </c>
    </row>
    <row r="5" spans="1:6" ht="14.4" customHeight="1">
      <c r="A5" s="148" t="s">
        <v>19</v>
      </c>
      <c r="B5" s="14" t="s">
        <v>10</v>
      </c>
      <c r="C5" s="15" t="s">
        <v>3</v>
      </c>
      <c r="D5" s="15">
        <v>20</v>
      </c>
      <c r="E5" s="82">
        <v>0</v>
      </c>
      <c r="F5" s="83">
        <f>E5*D5</f>
        <v>0</v>
      </c>
    </row>
    <row r="6" spans="1:6">
      <c r="A6" s="149"/>
      <c r="B6" s="17" t="s">
        <v>11</v>
      </c>
      <c r="C6" s="12"/>
      <c r="D6" s="13"/>
      <c r="E6" s="84"/>
      <c r="F6" s="85"/>
    </row>
    <row r="7" spans="1:6">
      <c r="A7" s="149"/>
      <c r="B7" s="20" t="s">
        <v>2</v>
      </c>
      <c r="C7" s="18" t="s">
        <v>3</v>
      </c>
      <c r="D7" s="18">
        <v>11</v>
      </c>
      <c r="E7" s="86">
        <v>0</v>
      </c>
      <c r="F7" s="87">
        <f>E7*D7</f>
        <v>0</v>
      </c>
    </row>
    <row r="8" spans="1:6">
      <c r="A8" s="149"/>
      <c r="B8" s="21" t="s">
        <v>12</v>
      </c>
      <c r="C8" s="19"/>
      <c r="D8" s="13"/>
      <c r="E8" s="88"/>
      <c r="F8" s="85"/>
    </row>
    <row r="9" spans="1:6">
      <c r="A9" s="149"/>
      <c r="B9" s="20" t="s">
        <v>0</v>
      </c>
      <c r="C9" s="18" t="s">
        <v>3</v>
      </c>
      <c r="D9" s="18">
        <v>2</v>
      </c>
      <c r="E9" s="86">
        <f>E7</f>
        <v>0</v>
      </c>
      <c r="F9" s="87">
        <f>E9*D9</f>
        <v>0</v>
      </c>
    </row>
    <row r="10" spans="1:6">
      <c r="A10" s="149"/>
      <c r="B10" s="17" t="s">
        <v>13</v>
      </c>
      <c r="C10" s="12"/>
      <c r="D10" s="13"/>
      <c r="E10" s="88"/>
      <c r="F10" s="85"/>
    </row>
    <row r="11" spans="1:6">
      <c r="A11" s="149"/>
      <c r="B11" s="22" t="s">
        <v>1</v>
      </c>
      <c r="C11" s="10" t="s">
        <v>3</v>
      </c>
      <c r="D11" s="10">
        <v>1</v>
      </c>
      <c r="E11" s="89">
        <v>0</v>
      </c>
      <c r="F11" s="90">
        <f>D11*E11</f>
        <v>0</v>
      </c>
    </row>
    <row r="12" spans="1:6" ht="14.4" thickBot="1">
      <c r="A12" s="150"/>
      <c r="B12" s="3" t="s">
        <v>33</v>
      </c>
      <c r="C12" s="4"/>
      <c r="D12" s="4"/>
      <c r="E12" s="91"/>
      <c r="F12" s="92">
        <f>SUM(F5:F11)</f>
        <v>0</v>
      </c>
    </row>
    <row r="13" spans="1:6" ht="14.4" customHeight="1">
      <c r="A13" s="151" t="s">
        <v>20</v>
      </c>
      <c r="B13" s="14" t="s">
        <v>27</v>
      </c>
      <c r="C13" s="15" t="s">
        <v>3</v>
      </c>
      <c r="D13" s="15">
        <v>5</v>
      </c>
      <c r="E13" s="93">
        <v>0</v>
      </c>
      <c r="F13" s="83">
        <f>D13*E13</f>
        <v>0</v>
      </c>
    </row>
    <row r="14" spans="1:6" ht="14.4" customHeight="1">
      <c r="A14" s="152"/>
      <c r="B14" s="40" t="s">
        <v>28</v>
      </c>
      <c r="C14" s="10"/>
      <c r="D14" s="10"/>
      <c r="E14" s="94"/>
      <c r="F14" s="90"/>
    </row>
    <row r="15" spans="1:6">
      <c r="A15" s="152"/>
      <c r="B15" s="41" t="s">
        <v>5</v>
      </c>
      <c r="C15" s="11"/>
      <c r="D15" s="10"/>
      <c r="E15" s="94"/>
      <c r="F15" s="90"/>
    </row>
    <row r="16" spans="1:6">
      <c r="A16" s="152"/>
      <c r="B16" s="41" t="s">
        <v>6</v>
      </c>
      <c r="C16" s="11"/>
      <c r="D16" s="10"/>
      <c r="E16" s="94"/>
      <c r="F16" s="90"/>
    </row>
    <row r="17" spans="1:6">
      <c r="A17" s="152"/>
      <c r="B17" s="41" t="s">
        <v>9</v>
      </c>
      <c r="C17" s="11"/>
      <c r="D17" s="10"/>
      <c r="E17" s="94"/>
      <c r="F17" s="90"/>
    </row>
    <row r="18" spans="1:6">
      <c r="A18" s="152"/>
      <c r="B18" s="41" t="s">
        <v>7</v>
      </c>
      <c r="C18" s="11"/>
      <c r="D18" s="10"/>
      <c r="E18" s="94"/>
      <c r="F18" s="90"/>
    </row>
    <row r="19" spans="1:6">
      <c r="A19" s="152"/>
      <c r="B19" s="42" t="s">
        <v>8</v>
      </c>
      <c r="C19" s="12"/>
      <c r="D19" s="13"/>
      <c r="E19" s="84"/>
      <c r="F19" s="85"/>
    </row>
    <row r="20" spans="1:6">
      <c r="A20" s="152"/>
      <c r="B20" s="16" t="s">
        <v>4</v>
      </c>
      <c r="C20" s="13" t="s">
        <v>3</v>
      </c>
      <c r="D20" s="13">
        <f>D13</f>
        <v>5</v>
      </c>
      <c r="E20" s="95">
        <v>0</v>
      </c>
      <c r="F20" s="96">
        <f>D20*E20</f>
        <v>0</v>
      </c>
    </row>
    <row r="21" spans="1:6" ht="14.4" thickBot="1">
      <c r="A21" s="153"/>
      <c r="B21" s="3" t="s">
        <v>34</v>
      </c>
      <c r="C21" s="4"/>
      <c r="D21" s="4"/>
      <c r="E21" s="91"/>
      <c r="F21" s="92">
        <f>F13+F20</f>
        <v>0</v>
      </c>
    </row>
    <row r="22" spans="1:6" ht="28.2" thickBot="1">
      <c r="A22" s="7" t="s">
        <v>21</v>
      </c>
      <c r="B22" s="8" t="s">
        <v>49</v>
      </c>
      <c r="C22" s="9" t="s">
        <v>3</v>
      </c>
      <c r="D22" s="9">
        <v>1</v>
      </c>
      <c r="E22" s="121">
        <v>0</v>
      </c>
      <c r="F22" s="122">
        <f>D22*E22</f>
        <v>0</v>
      </c>
    </row>
    <row r="23" spans="1:6" ht="14.4" thickBot="1">
      <c r="B23" s="48"/>
    </row>
    <row r="24" spans="1:6" ht="14.4" customHeight="1">
      <c r="A24" s="162" t="s">
        <v>18</v>
      </c>
      <c r="B24" s="34" t="s">
        <v>16</v>
      </c>
      <c r="C24" s="53" t="s">
        <v>17</v>
      </c>
      <c r="D24" s="54">
        <v>6</v>
      </c>
      <c r="E24" s="126"/>
      <c r="F24" s="127">
        <f>D24*F12</f>
        <v>0</v>
      </c>
    </row>
    <row r="25" spans="1:6" ht="28.2" thickBot="1">
      <c r="A25" s="163"/>
      <c r="B25" s="49" t="s">
        <v>48</v>
      </c>
      <c r="C25" s="55" t="s">
        <v>17</v>
      </c>
      <c r="D25" s="52">
        <v>2</v>
      </c>
      <c r="E25" s="128"/>
      <c r="F25" s="129">
        <f>D25*F21</f>
        <v>0</v>
      </c>
    </row>
    <row r="26" spans="1:6" ht="14.4" thickBot="1">
      <c r="A26" s="163"/>
      <c r="B26" s="50" t="s">
        <v>57</v>
      </c>
      <c r="C26" s="55" t="s">
        <v>17</v>
      </c>
      <c r="D26" s="52">
        <v>1</v>
      </c>
      <c r="E26" s="121">
        <v>0</v>
      </c>
      <c r="F26" s="129">
        <f>D26*F22</f>
        <v>0</v>
      </c>
    </row>
    <row r="27" spans="1:6" ht="14.4" thickBot="1">
      <c r="A27" s="164"/>
      <c r="B27" s="51" t="s">
        <v>18</v>
      </c>
      <c r="C27" s="56"/>
      <c r="D27" s="57"/>
      <c r="E27" s="131"/>
      <c r="F27" s="132">
        <f>SUM(F24:F26)</f>
        <v>0</v>
      </c>
    </row>
    <row r="29" spans="1:6" ht="14.4" thickBot="1">
      <c r="B29" s="1"/>
    </row>
    <row r="30" spans="1:6">
      <c r="A30" s="165" t="s">
        <v>26</v>
      </c>
      <c r="B30" s="63" t="s">
        <v>22</v>
      </c>
      <c r="C30" s="73" t="s">
        <v>3</v>
      </c>
      <c r="D30" s="74">
        <v>3</v>
      </c>
      <c r="E30" s="133">
        <v>0</v>
      </c>
      <c r="F30" s="134">
        <f>D30*E30</f>
        <v>0</v>
      </c>
    </row>
    <row r="31" spans="1:6">
      <c r="A31" s="166"/>
      <c r="B31" s="66" t="s">
        <v>23</v>
      </c>
      <c r="C31" s="75"/>
      <c r="D31" s="71"/>
      <c r="E31" s="135"/>
      <c r="F31" s="136"/>
    </row>
    <row r="32" spans="1:6">
      <c r="A32" s="166"/>
      <c r="B32" s="64" t="s">
        <v>31</v>
      </c>
      <c r="C32" s="76" t="s">
        <v>3</v>
      </c>
      <c r="D32" s="70">
        <v>1</v>
      </c>
      <c r="E32" s="137">
        <v>0</v>
      </c>
      <c r="F32" s="138">
        <f>D32*E32</f>
        <v>0</v>
      </c>
    </row>
    <row r="33" spans="1:7" ht="14.4" thickBot="1">
      <c r="A33" s="166"/>
      <c r="B33" s="67" t="s">
        <v>33</v>
      </c>
      <c r="C33" s="77"/>
      <c r="D33" s="72"/>
      <c r="E33" s="139"/>
      <c r="F33" s="140">
        <f>SUM(F30:F32)</f>
        <v>0</v>
      </c>
    </row>
    <row r="34" spans="1:7">
      <c r="A34" s="166"/>
      <c r="B34" s="65" t="s">
        <v>29</v>
      </c>
      <c r="C34" s="55" t="s">
        <v>3</v>
      </c>
      <c r="D34" s="52">
        <v>20</v>
      </c>
      <c r="E34" s="141">
        <v>0</v>
      </c>
      <c r="F34" s="129">
        <f>D34*E34</f>
        <v>0</v>
      </c>
      <c r="G34" s="2"/>
    </row>
    <row r="35" spans="1:7">
      <c r="A35" s="166"/>
      <c r="B35" s="68" t="s">
        <v>25</v>
      </c>
      <c r="C35" s="55"/>
      <c r="D35" s="52"/>
      <c r="E35" s="142"/>
      <c r="F35" s="129"/>
    </row>
    <row r="36" spans="1:7">
      <c r="A36" s="167"/>
      <c r="B36" s="52" t="s">
        <v>52</v>
      </c>
      <c r="C36" s="78" t="s">
        <v>3</v>
      </c>
      <c r="D36" s="52">
        <v>6</v>
      </c>
      <c r="E36" s="141">
        <v>0</v>
      </c>
      <c r="F36" s="129">
        <f>E36*D36</f>
        <v>0</v>
      </c>
    </row>
    <row r="37" spans="1:7" ht="14.4" thickBot="1">
      <c r="A37" s="166"/>
      <c r="B37" s="50" t="s">
        <v>30</v>
      </c>
      <c r="C37" s="58" t="s">
        <v>3</v>
      </c>
      <c r="D37" s="59">
        <v>1</v>
      </c>
      <c r="E37" s="143">
        <f>E11</f>
        <v>0</v>
      </c>
      <c r="F37" s="144">
        <f>D37*E37</f>
        <v>0</v>
      </c>
    </row>
    <row r="38" spans="1:7" ht="14.4" thickBot="1">
      <c r="A38" s="168"/>
      <c r="B38" s="3" t="s">
        <v>33</v>
      </c>
      <c r="C38" s="69"/>
      <c r="D38" s="69"/>
      <c r="E38" s="145"/>
      <c r="F38" s="146">
        <f>SUM(F34:F37)</f>
        <v>0</v>
      </c>
    </row>
    <row r="39" spans="1:7" ht="14.4" thickBot="1">
      <c r="A39" s="7" t="s">
        <v>35</v>
      </c>
      <c r="B39" s="3" t="s">
        <v>32</v>
      </c>
      <c r="C39" s="4" t="s">
        <v>3</v>
      </c>
      <c r="D39" s="4">
        <v>3</v>
      </c>
      <c r="E39" s="115">
        <v>0</v>
      </c>
      <c r="F39" s="92">
        <f>E39*D39</f>
        <v>0</v>
      </c>
    </row>
    <row r="40" spans="1:7" ht="27.6" customHeight="1" thickBot="1">
      <c r="A40" s="7" t="s">
        <v>36</v>
      </c>
      <c r="B40" s="3" t="s">
        <v>44</v>
      </c>
      <c r="C40" s="4" t="s">
        <v>3</v>
      </c>
      <c r="D40" s="4">
        <v>1</v>
      </c>
      <c r="E40" s="115">
        <v>0</v>
      </c>
      <c r="F40" s="92">
        <f>E40*D40</f>
        <v>0</v>
      </c>
    </row>
    <row r="41" spans="1:7" ht="14.4" thickBot="1">
      <c r="B41" s="48"/>
    </row>
    <row r="42" spans="1:7">
      <c r="A42" s="169" t="s">
        <v>42</v>
      </c>
      <c r="B42" s="24" t="s">
        <v>37</v>
      </c>
      <c r="C42" s="34" t="s">
        <v>17</v>
      </c>
      <c r="D42" s="24">
        <v>6</v>
      </c>
      <c r="E42" s="116"/>
      <c r="F42" s="98">
        <f>D42*F33</f>
        <v>0</v>
      </c>
    </row>
    <row r="43" spans="1:7">
      <c r="A43" s="170"/>
      <c r="B43" s="26" t="s">
        <v>38</v>
      </c>
      <c r="C43" s="35" t="s">
        <v>17</v>
      </c>
      <c r="D43" s="26">
        <v>6</v>
      </c>
      <c r="E43" s="99"/>
      <c r="F43" s="100">
        <f>D43*F38</f>
        <v>0</v>
      </c>
    </row>
    <row r="44" spans="1:7">
      <c r="A44" s="170"/>
      <c r="B44" s="26" t="s">
        <v>39</v>
      </c>
      <c r="C44" s="35" t="s">
        <v>17</v>
      </c>
      <c r="D44" s="26">
        <v>1</v>
      </c>
      <c r="E44" s="99"/>
      <c r="F44" s="100">
        <f>D44*F39</f>
        <v>0</v>
      </c>
    </row>
    <row r="45" spans="1:7" ht="14.4" thickBot="1">
      <c r="A45" s="170"/>
      <c r="B45" s="18" t="s">
        <v>40</v>
      </c>
      <c r="C45" s="36" t="s">
        <v>17</v>
      </c>
      <c r="D45" s="37">
        <v>1</v>
      </c>
      <c r="E45" s="124"/>
      <c r="F45" s="125">
        <f>D45*F40</f>
        <v>0</v>
      </c>
    </row>
    <row r="46" spans="1:7" ht="14.4" thickBot="1">
      <c r="A46" s="171"/>
      <c r="B46" s="38" t="s">
        <v>41</v>
      </c>
      <c r="C46" s="39"/>
      <c r="D46" s="39"/>
      <c r="E46" s="117"/>
      <c r="F46" s="118">
        <f>SUM(F42:F45)</f>
        <v>0</v>
      </c>
    </row>
    <row r="47" spans="1:7" ht="14.4" thickBot="1"/>
    <row r="48" spans="1:7" ht="14.4" thickBot="1">
      <c r="B48" s="80" t="s">
        <v>61</v>
      </c>
      <c r="C48" s="43"/>
      <c r="D48" s="43"/>
      <c r="E48" s="119"/>
      <c r="F48" s="120">
        <f>+F27+F46</f>
        <v>0</v>
      </c>
    </row>
  </sheetData>
  <mergeCells count="5">
    <mergeCell ref="A5:A12"/>
    <mergeCell ref="A13:A21"/>
    <mergeCell ref="A24:A27"/>
    <mergeCell ref="A30:A38"/>
    <mergeCell ref="A42:A4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BC35C-C4D0-4851-AF0A-3041C3B64425}">
  <dimension ref="A4:G44"/>
  <sheetViews>
    <sheetView topLeftCell="A19" zoomScale="90" zoomScaleNormal="90" workbookViewId="0">
      <selection activeCell="E46" sqref="E46"/>
    </sheetView>
  </sheetViews>
  <sheetFormatPr defaultRowHeight="13.8"/>
  <cols>
    <col min="1" max="1" width="7.3984375" customWidth="1"/>
    <col min="2" max="2" width="75.19921875" customWidth="1"/>
    <col min="3" max="3" width="7.69921875" customWidth="1"/>
    <col min="5" max="5" width="16.69921875" style="81" customWidth="1"/>
    <col min="6" max="6" width="10.69921875" style="81" bestFit="1" customWidth="1"/>
  </cols>
  <sheetData>
    <row r="4" spans="1:6" ht="14.4" thickBot="1">
      <c r="D4" t="s">
        <v>3</v>
      </c>
      <c r="E4" s="81" t="s">
        <v>14</v>
      </c>
      <c r="F4" s="81" t="s">
        <v>15</v>
      </c>
    </row>
    <row r="5" spans="1:6" ht="14.4" customHeight="1">
      <c r="A5" s="148" t="s">
        <v>19</v>
      </c>
      <c r="B5" s="14" t="s">
        <v>10</v>
      </c>
      <c r="C5" s="15" t="s">
        <v>3</v>
      </c>
      <c r="D5" s="15">
        <v>20</v>
      </c>
      <c r="E5" s="82">
        <v>0</v>
      </c>
      <c r="F5" s="83">
        <f>E5*D5</f>
        <v>0</v>
      </c>
    </row>
    <row r="6" spans="1:6">
      <c r="A6" s="149"/>
      <c r="B6" s="17" t="s">
        <v>11</v>
      </c>
      <c r="C6" s="12"/>
      <c r="D6" s="13"/>
      <c r="E6" s="84"/>
      <c r="F6" s="85"/>
    </row>
    <row r="7" spans="1:6">
      <c r="A7" s="149"/>
      <c r="B7" s="20" t="s">
        <v>2</v>
      </c>
      <c r="C7" s="18" t="s">
        <v>3</v>
      </c>
      <c r="D7" s="18">
        <v>11</v>
      </c>
      <c r="E7" s="86">
        <v>0</v>
      </c>
      <c r="F7" s="87">
        <f>E7*D7</f>
        <v>0</v>
      </c>
    </row>
    <row r="8" spans="1:6">
      <c r="A8" s="149"/>
      <c r="B8" s="21" t="s">
        <v>12</v>
      </c>
      <c r="C8" s="19"/>
      <c r="D8" s="13"/>
      <c r="E8" s="88"/>
      <c r="F8" s="85"/>
    </row>
    <row r="9" spans="1:6">
      <c r="A9" s="149"/>
      <c r="B9" s="20" t="s">
        <v>0</v>
      </c>
      <c r="C9" s="18" t="s">
        <v>3</v>
      </c>
      <c r="D9" s="18">
        <v>2</v>
      </c>
      <c r="E9" s="86">
        <f>E7</f>
        <v>0</v>
      </c>
      <c r="F9" s="87">
        <f>E9*D9</f>
        <v>0</v>
      </c>
    </row>
    <row r="10" spans="1:6">
      <c r="A10" s="149"/>
      <c r="B10" s="17" t="s">
        <v>13</v>
      </c>
      <c r="C10" s="12"/>
      <c r="D10" s="13"/>
      <c r="E10" s="88"/>
      <c r="F10" s="85"/>
    </row>
    <row r="11" spans="1:6">
      <c r="A11" s="149"/>
      <c r="B11" s="22" t="s">
        <v>1</v>
      </c>
      <c r="C11" s="10" t="s">
        <v>3</v>
      </c>
      <c r="D11" s="10">
        <v>1</v>
      </c>
      <c r="E11" s="89">
        <v>0</v>
      </c>
      <c r="F11" s="90">
        <f>D11*E11</f>
        <v>0</v>
      </c>
    </row>
    <row r="12" spans="1:6" ht="14.4" thickBot="1">
      <c r="A12" s="150"/>
      <c r="B12" s="3" t="s">
        <v>33</v>
      </c>
      <c r="C12" s="4"/>
      <c r="D12" s="4"/>
      <c r="E12" s="91"/>
      <c r="F12" s="92">
        <f>SUM(F5:F11)</f>
        <v>0</v>
      </c>
    </row>
    <row r="13" spans="1:6" ht="14.4" customHeight="1">
      <c r="A13" s="151" t="s">
        <v>20</v>
      </c>
      <c r="B13" s="14" t="s">
        <v>27</v>
      </c>
      <c r="C13" s="15" t="s">
        <v>3</v>
      </c>
      <c r="D13" s="15">
        <v>5</v>
      </c>
      <c r="E13" s="93">
        <v>0</v>
      </c>
      <c r="F13" s="83">
        <f>D13*E13</f>
        <v>0</v>
      </c>
    </row>
    <row r="14" spans="1:6" ht="14.4" customHeight="1">
      <c r="A14" s="152"/>
      <c r="B14" s="40" t="s">
        <v>28</v>
      </c>
      <c r="C14" s="10"/>
      <c r="D14" s="10"/>
      <c r="E14" s="94"/>
      <c r="F14" s="90"/>
    </row>
    <row r="15" spans="1:6">
      <c r="A15" s="152"/>
      <c r="B15" s="41" t="s">
        <v>5</v>
      </c>
      <c r="C15" s="11"/>
      <c r="D15" s="10"/>
      <c r="E15" s="94"/>
      <c r="F15" s="90"/>
    </row>
    <row r="16" spans="1:6">
      <c r="A16" s="152"/>
      <c r="B16" s="41" t="s">
        <v>6</v>
      </c>
      <c r="C16" s="11"/>
      <c r="D16" s="10"/>
      <c r="E16" s="94"/>
      <c r="F16" s="90"/>
    </row>
    <row r="17" spans="1:7">
      <c r="A17" s="152"/>
      <c r="B17" s="41" t="s">
        <v>9</v>
      </c>
      <c r="C17" s="11"/>
      <c r="D17" s="10"/>
      <c r="E17" s="94"/>
      <c r="F17" s="90"/>
    </row>
    <row r="18" spans="1:7">
      <c r="A18" s="152"/>
      <c r="B18" s="41" t="s">
        <v>7</v>
      </c>
      <c r="C18" s="11"/>
      <c r="D18" s="10"/>
      <c r="E18" s="94"/>
      <c r="F18" s="90"/>
    </row>
    <row r="19" spans="1:7">
      <c r="A19" s="152"/>
      <c r="B19" s="42" t="s">
        <v>8</v>
      </c>
      <c r="C19" s="12"/>
      <c r="D19" s="13"/>
      <c r="E19" s="84"/>
      <c r="F19" s="85"/>
    </row>
    <row r="20" spans="1:7">
      <c r="A20" s="152"/>
      <c r="B20" s="16" t="s">
        <v>4</v>
      </c>
      <c r="C20" s="13" t="s">
        <v>3</v>
      </c>
      <c r="D20" s="13">
        <f>D13</f>
        <v>5</v>
      </c>
      <c r="E20" s="95">
        <v>0</v>
      </c>
      <c r="F20" s="96">
        <f>D20*E20</f>
        <v>0</v>
      </c>
    </row>
    <row r="21" spans="1:7" ht="14.4" thickBot="1">
      <c r="A21" s="153"/>
      <c r="B21" s="3" t="s">
        <v>34</v>
      </c>
      <c r="C21" s="4"/>
      <c r="D21" s="4"/>
      <c r="E21" s="91"/>
      <c r="F21" s="92">
        <f>F13+F20</f>
        <v>0</v>
      </c>
    </row>
    <row r="22" spans="1:7" ht="14.4" thickBot="1">
      <c r="B22" s="48"/>
    </row>
    <row r="23" spans="1:7" ht="14.4" customHeight="1">
      <c r="A23" s="162" t="s">
        <v>18</v>
      </c>
      <c r="B23" s="34" t="s">
        <v>16</v>
      </c>
      <c r="C23" s="53" t="s">
        <v>17</v>
      </c>
      <c r="D23" s="54">
        <v>6</v>
      </c>
      <c r="E23" s="126"/>
      <c r="F23" s="127">
        <f>D23*F12</f>
        <v>0</v>
      </c>
    </row>
    <row r="24" spans="1:7" ht="27.6">
      <c r="A24" s="163"/>
      <c r="B24" s="49" t="s">
        <v>54</v>
      </c>
      <c r="C24" s="55" t="s">
        <v>17</v>
      </c>
      <c r="D24" s="52">
        <v>2</v>
      </c>
      <c r="E24" s="128"/>
      <c r="F24" s="129">
        <f>D24*F21</f>
        <v>0</v>
      </c>
    </row>
    <row r="25" spans="1:7" ht="14.4" thickBot="1">
      <c r="A25" s="164"/>
      <c r="B25" s="51" t="s">
        <v>18</v>
      </c>
      <c r="C25" s="56"/>
      <c r="D25" s="57"/>
      <c r="E25" s="131"/>
      <c r="F25" s="132">
        <f>SUM(F23:F24)</f>
        <v>0</v>
      </c>
    </row>
    <row r="27" spans="1:7" ht="14.4" thickBot="1">
      <c r="B27" s="1"/>
    </row>
    <row r="28" spans="1:7">
      <c r="A28" s="165" t="s">
        <v>26</v>
      </c>
      <c r="B28" s="29" t="s">
        <v>22</v>
      </c>
      <c r="C28" s="32" t="s">
        <v>3</v>
      </c>
      <c r="D28" s="32">
        <v>3</v>
      </c>
      <c r="E28" s="107">
        <v>0</v>
      </c>
      <c r="F28" s="108">
        <f>D28*E28</f>
        <v>0</v>
      </c>
    </row>
    <row r="29" spans="1:7">
      <c r="A29" s="166"/>
      <c r="B29" s="17" t="s">
        <v>23</v>
      </c>
      <c r="C29" s="30"/>
      <c r="D29" s="30"/>
      <c r="E29" s="109"/>
      <c r="F29" s="110"/>
    </row>
    <row r="30" spans="1:7">
      <c r="A30" s="166"/>
      <c r="B30" s="31" t="s">
        <v>31</v>
      </c>
      <c r="C30" s="33" t="s">
        <v>3</v>
      </c>
      <c r="D30" s="33">
        <v>1</v>
      </c>
      <c r="E30" s="111">
        <v>0</v>
      </c>
      <c r="F30" s="112">
        <f>D30*E30</f>
        <v>0</v>
      </c>
    </row>
    <row r="31" spans="1:7" ht="14.4" thickBot="1">
      <c r="A31" s="166"/>
      <c r="B31" s="3" t="s">
        <v>33</v>
      </c>
      <c r="C31" s="4"/>
      <c r="D31" s="4"/>
      <c r="E31" s="91"/>
      <c r="F31" s="92">
        <f>SUM(F28:F30)</f>
        <v>0</v>
      </c>
    </row>
    <row r="32" spans="1:7">
      <c r="A32" s="166"/>
      <c r="B32" s="14" t="s">
        <v>29</v>
      </c>
      <c r="C32" s="15" t="s">
        <v>3</v>
      </c>
      <c r="D32" s="15">
        <v>20</v>
      </c>
      <c r="E32" s="93">
        <v>0</v>
      </c>
      <c r="F32" s="83">
        <f>D32*E32</f>
        <v>0</v>
      </c>
      <c r="G32" s="2"/>
    </row>
    <row r="33" spans="1:6" ht="14.4" thickBot="1">
      <c r="A33" s="166"/>
      <c r="B33" s="17" t="s">
        <v>25</v>
      </c>
      <c r="C33" s="13"/>
      <c r="D33" s="13"/>
      <c r="E33" s="84"/>
      <c r="F33" s="85"/>
    </row>
    <row r="34" spans="1:6" ht="14.4" thickBot="1">
      <c r="A34" s="166"/>
      <c r="B34" s="27" t="s">
        <v>52</v>
      </c>
      <c r="C34" s="62" t="s">
        <v>3</v>
      </c>
      <c r="D34" s="62">
        <v>6</v>
      </c>
      <c r="E34" s="93">
        <v>0</v>
      </c>
      <c r="F34" s="90">
        <f>E34*D34</f>
        <v>0</v>
      </c>
    </row>
    <row r="35" spans="1:6" ht="14.4" thickBot="1">
      <c r="A35" s="166"/>
      <c r="B35" s="27" t="s">
        <v>30</v>
      </c>
      <c r="C35" s="28" t="s">
        <v>3</v>
      </c>
      <c r="D35" s="28">
        <v>1</v>
      </c>
      <c r="E35" s="113">
        <f>E11</f>
        <v>0</v>
      </c>
      <c r="F35" s="114">
        <f>D35*E35</f>
        <v>0</v>
      </c>
    </row>
    <row r="36" spans="1:6" ht="14.4" thickBot="1">
      <c r="A36" s="168"/>
      <c r="B36" s="3" t="s">
        <v>33</v>
      </c>
      <c r="C36" s="4"/>
      <c r="D36" s="4"/>
      <c r="E36" s="91"/>
      <c r="F36" s="92">
        <f>SUM(F32:F35)</f>
        <v>0</v>
      </c>
    </row>
    <row r="37" spans="1:6" ht="14.4" thickBot="1">
      <c r="A37" s="7" t="s">
        <v>35</v>
      </c>
      <c r="B37" s="3" t="s">
        <v>32</v>
      </c>
      <c r="C37" s="4" t="s">
        <v>3</v>
      </c>
      <c r="D37" s="4">
        <v>3</v>
      </c>
      <c r="E37" s="115">
        <v>0</v>
      </c>
      <c r="F37" s="92">
        <f>E37*D37</f>
        <v>0</v>
      </c>
    </row>
    <row r="38" spans="1:6" ht="14.4" thickBot="1">
      <c r="B38" s="48"/>
    </row>
    <row r="39" spans="1:6">
      <c r="A39" s="169" t="s">
        <v>42</v>
      </c>
      <c r="B39" s="24" t="s">
        <v>37</v>
      </c>
      <c r="C39" s="34" t="s">
        <v>17</v>
      </c>
      <c r="D39" s="24">
        <v>6</v>
      </c>
      <c r="E39" s="116"/>
      <c r="F39" s="98">
        <f>D39*F31</f>
        <v>0</v>
      </c>
    </row>
    <row r="40" spans="1:6">
      <c r="A40" s="170"/>
      <c r="B40" s="26" t="s">
        <v>38</v>
      </c>
      <c r="C40" s="35" t="s">
        <v>17</v>
      </c>
      <c r="D40" s="26">
        <v>6</v>
      </c>
      <c r="E40" s="99"/>
      <c r="F40" s="100">
        <f>D40*F36</f>
        <v>0</v>
      </c>
    </row>
    <row r="41" spans="1:6" ht="14.4" thickBot="1">
      <c r="A41" s="170"/>
      <c r="B41" s="26" t="s">
        <v>39</v>
      </c>
      <c r="C41" s="35" t="s">
        <v>17</v>
      </c>
      <c r="D41" s="26">
        <v>1</v>
      </c>
      <c r="E41" s="99"/>
      <c r="F41" s="100">
        <f>D41*F37</f>
        <v>0</v>
      </c>
    </row>
    <row r="42" spans="1:6" ht="14.4" thickBot="1">
      <c r="A42" s="171"/>
      <c r="B42" s="38" t="s">
        <v>41</v>
      </c>
      <c r="C42" s="39"/>
      <c r="D42" s="39"/>
      <c r="E42" s="117"/>
      <c r="F42" s="147">
        <f>SUM(F39:F41)</f>
        <v>0</v>
      </c>
    </row>
    <row r="43" spans="1:6" ht="14.4" thickBot="1"/>
    <row r="44" spans="1:6" s="81" customFormat="1" ht="14.4" thickBot="1">
      <c r="B44" s="130" t="s">
        <v>62</v>
      </c>
      <c r="C44" s="119"/>
      <c r="D44" s="119"/>
      <c r="E44" s="119"/>
      <c r="F44" s="120">
        <f>+F25+F42</f>
        <v>0</v>
      </c>
    </row>
  </sheetData>
  <mergeCells count="5">
    <mergeCell ref="A5:A12"/>
    <mergeCell ref="A13:A21"/>
    <mergeCell ref="A23:A25"/>
    <mergeCell ref="A28:A36"/>
    <mergeCell ref="A39:A4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5826F-F50F-488B-8BE5-2922E6876D34}">
  <dimension ref="A4:G48"/>
  <sheetViews>
    <sheetView topLeftCell="A16" zoomScale="90" zoomScaleNormal="90" workbookViewId="0">
      <selection activeCell="B26" sqref="B26"/>
    </sheetView>
  </sheetViews>
  <sheetFormatPr defaultRowHeight="13.8"/>
  <cols>
    <col min="1" max="1" width="7.3984375" customWidth="1"/>
    <col min="2" max="2" width="75.19921875" customWidth="1"/>
    <col min="3" max="3" width="7.69921875" customWidth="1"/>
    <col min="5" max="5" width="16.69921875" style="81" customWidth="1"/>
    <col min="6" max="6" width="10.69921875" style="81" bestFit="1" customWidth="1"/>
  </cols>
  <sheetData>
    <row r="4" spans="1:6" ht="14.4" thickBot="1">
      <c r="D4" t="s">
        <v>3</v>
      </c>
      <c r="E4" s="81" t="s">
        <v>14</v>
      </c>
      <c r="F4" s="81" t="s">
        <v>15</v>
      </c>
    </row>
    <row r="5" spans="1:6" ht="14.4" customHeight="1">
      <c r="A5" s="148" t="s">
        <v>19</v>
      </c>
      <c r="B5" s="14" t="s">
        <v>10</v>
      </c>
      <c r="C5" s="15" t="s">
        <v>3</v>
      </c>
      <c r="D5" s="15">
        <v>20</v>
      </c>
      <c r="E5" s="82">
        <v>0</v>
      </c>
      <c r="F5" s="83">
        <f>E5*D5</f>
        <v>0</v>
      </c>
    </row>
    <row r="6" spans="1:6">
      <c r="A6" s="149"/>
      <c r="B6" s="17" t="s">
        <v>11</v>
      </c>
      <c r="C6" s="12"/>
      <c r="D6" s="13"/>
      <c r="E6" s="84"/>
      <c r="F6" s="85"/>
    </row>
    <row r="7" spans="1:6">
      <c r="A7" s="149"/>
      <c r="B7" s="20" t="s">
        <v>2</v>
      </c>
      <c r="C7" s="18" t="s">
        <v>3</v>
      </c>
      <c r="D7" s="18">
        <v>11</v>
      </c>
      <c r="E7" s="86">
        <v>0</v>
      </c>
      <c r="F7" s="87">
        <f>E7*D7</f>
        <v>0</v>
      </c>
    </row>
    <row r="8" spans="1:6">
      <c r="A8" s="149"/>
      <c r="B8" s="21" t="s">
        <v>12</v>
      </c>
      <c r="C8" s="19"/>
      <c r="D8" s="13"/>
      <c r="E8" s="88"/>
      <c r="F8" s="85"/>
    </row>
    <row r="9" spans="1:6">
      <c r="A9" s="149"/>
      <c r="B9" s="20" t="s">
        <v>0</v>
      </c>
      <c r="C9" s="18" t="s">
        <v>3</v>
      </c>
      <c r="D9" s="18">
        <v>2</v>
      </c>
      <c r="E9" s="86">
        <f>E7</f>
        <v>0</v>
      </c>
      <c r="F9" s="87">
        <f>E9*D9</f>
        <v>0</v>
      </c>
    </row>
    <row r="10" spans="1:6">
      <c r="A10" s="149"/>
      <c r="B10" s="17" t="s">
        <v>13</v>
      </c>
      <c r="C10" s="12"/>
      <c r="D10" s="13"/>
      <c r="E10" s="88"/>
      <c r="F10" s="85"/>
    </row>
    <row r="11" spans="1:6">
      <c r="A11" s="149"/>
      <c r="B11" s="22" t="s">
        <v>1</v>
      </c>
      <c r="C11" s="10" t="s">
        <v>3</v>
      </c>
      <c r="D11" s="10">
        <v>1</v>
      </c>
      <c r="E11" s="89">
        <v>0</v>
      </c>
      <c r="F11" s="90">
        <f>D11*E11</f>
        <v>0</v>
      </c>
    </row>
    <row r="12" spans="1:6" ht="14.4" thickBot="1">
      <c r="A12" s="150"/>
      <c r="B12" s="3" t="s">
        <v>33</v>
      </c>
      <c r="C12" s="4"/>
      <c r="D12" s="4"/>
      <c r="E12" s="91"/>
      <c r="F12" s="92">
        <f>SUM(F5:F11)</f>
        <v>0</v>
      </c>
    </row>
    <row r="13" spans="1:6" ht="14.4" customHeight="1">
      <c r="A13" s="151" t="s">
        <v>20</v>
      </c>
      <c r="B13" s="14" t="s">
        <v>27</v>
      </c>
      <c r="C13" s="15" t="s">
        <v>3</v>
      </c>
      <c r="D13" s="15">
        <v>5</v>
      </c>
      <c r="E13" s="93">
        <v>0</v>
      </c>
      <c r="F13" s="83">
        <f>D13*E13</f>
        <v>0</v>
      </c>
    </row>
    <row r="14" spans="1:6" ht="14.4" customHeight="1">
      <c r="A14" s="152"/>
      <c r="B14" s="40" t="s">
        <v>28</v>
      </c>
      <c r="C14" s="10"/>
      <c r="D14" s="10"/>
      <c r="E14" s="94"/>
      <c r="F14" s="90"/>
    </row>
    <row r="15" spans="1:6">
      <c r="A15" s="152"/>
      <c r="B15" s="41" t="s">
        <v>5</v>
      </c>
      <c r="C15" s="11"/>
      <c r="D15" s="10"/>
      <c r="E15" s="94"/>
      <c r="F15" s="90"/>
    </row>
    <row r="16" spans="1:6">
      <c r="A16" s="152"/>
      <c r="B16" s="41" t="s">
        <v>6</v>
      </c>
      <c r="C16" s="11"/>
      <c r="D16" s="10"/>
      <c r="E16" s="94"/>
      <c r="F16" s="90"/>
    </row>
    <row r="17" spans="1:6">
      <c r="A17" s="152"/>
      <c r="B17" s="41" t="s">
        <v>9</v>
      </c>
      <c r="C17" s="11"/>
      <c r="D17" s="10"/>
      <c r="E17" s="94"/>
      <c r="F17" s="90"/>
    </row>
    <row r="18" spans="1:6">
      <c r="A18" s="152"/>
      <c r="B18" s="41" t="s">
        <v>7</v>
      </c>
      <c r="C18" s="11"/>
      <c r="D18" s="10"/>
      <c r="E18" s="94"/>
      <c r="F18" s="90"/>
    </row>
    <row r="19" spans="1:6">
      <c r="A19" s="152"/>
      <c r="B19" s="42" t="s">
        <v>8</v>
      </c>
      <c r="C19" s="12"/>
      <c r="D19" s="13"/>
      <c r="E19" s="84"/>
      <c r="F19" s="85"/>
    </row>
    <row r="20" spans="1:6">
      <c r="A20" s="152"/>
      <c r="B20" s="16" t="s">
        <v>4</v>
      </c>
      <c r="C20" s="13" t="s">
        <v>3</v>
      </c>
      <c r="D20" s="13">
        <f>D13</f>
        <v>5</v>
      </c>
      <c r="E20" s="95">
        <v>0</v>
      </c>
      <c r="F20" s="96">
        <f>D20*E20</f>
        <v>0</v>
      </c>
    </row>
    <row r="21" spans="1:6" ht="14.4" thickBot="1">
      <c r="A21" s="153"/>
      <c r="B21" s="3" t="s">
        <v>34</v>
      </c>
      <c r="C21" s="4"/>
      <c r="D21" s="4"/>
      <c r="E21" s="91"/>
      <c r="F21" s="92">
        <f>F13+F20</f>
        <v>0</v>
      </c>
    </row>
    <row r="22" spans="1:6" ht="28.2" thickBot="1">
      <c r="A22" s="7" t="s">
        <v>21</v>
      </c>
      <c r="B22" s="8" t="s">
        <v>46</v>
      </c>
      <c r="C22" s="9" t="s">
        <v>3</v>
      </c>
      <c r="D22" s="9">
        <v>1</v>
      </c>
      <c r="E22" s="121">
        <v>0</v>
      </c>
      <c r="F22" s="122">
        <f>D22*E22</f>
        <v>0</v>
      </c>
    </row>
    <row r="23" spans="1:6" ht="14.4" thickBot="1">
      <c r="B23" s="48"/>
    </row>
    <row r="24" spans="1:6" ht="14.4" customHeight="1">
      <c r="A24" s="162" t="s">
        <v>18</v>
      </c>
      <c r="B24" s="34" t="s">
        <v>16</v>
      </c>
      <c r="C24" s="53" t="s">
        <v>17</v>
      </c>
      <c r="D24" s="54">
        <v>6</v>
      </c>
      <c r="E24" s="126"/>
      <c r="F24" s="127">
        <f>D24*F12</f>
        <v>0</v>
      </c>
    </row>
    <row r="25" spans="1:6" ht="28.2" thickBot="1">
      <c r="A25" s="163"/>
      <c r="B25" s="49" t="s">
        <v>55</v>
      </c>
      <c r="C25" s="55" t="s">
        <v>17</v>
      </c>
      <c r="D25" s="52">
        <v>2</v>
      </c>
      <c r="E25" s="128"/>
      <c r="F25" s="129">
        <f>D25*F21</f>
        <v>0</v>
      </c>
    </row>
    <row r="26" spans="1:6" ht="14.4" thickBot="1">
      <c r="A26" s="163"/>
      <c r="B26" s="50" t="s">
        <v>57</v>
      </c>
      <c r="C26" s="55" t="s">
        <v>17</v>
      </c>
      <c r="D26" s="52">
        <v>1</v>
      </c>
      <c r="E26" s="121">
        <v>0</v>
      </c>
      <c r="F26" s="129">
        <f>D26*F22</f>
        <v>0</v>
      </c>
    </row>
    <row r="27" spans="1:6" ht="14.4" thickBot="1">
      <c r="A27" s="164"/>
      <c r="B27" s="51" t="s">
        <v>18</v>
      </c>
      <c r="C27" s="56"/>
      <c r="D27" s="57"/>
      <c r="E27" s="131"/>
      <c r="F27" s="132">
        <f>SUM(F24:F26)</f>
        <v>0</v>
      </c>
    </row>
    <row r="29" spans="1:6" ht="14.4" thickBot="1">
      <c r="B29" s="1"/>
    </row>
    <row r="30" spans="1:6">
      <c r="A30" s="165" t="s">
        <v>26</v>
      </c>
      <c r="B30" s="29" t="s">
        <v>22</v>
      </c>
      <c r="C30" s="32" t="s">
        <v>3</v>
      </c>
      <c r="D30" s="32">
        <v>3</v>
      </c>
      <c r="E30" s="107">
        <v>0</v>
      </c>
      <c r="F30" s="108">
        <f>D30*E30</f>
        <v>0</v>
      </c>
    </row>
    <row r="31" spans="1:6">
      <c r="A31" s="166"/>
      <c r="B31" s="17" t="s">
        <v>23</v>
      </c>
      <c r="C31" s="30"/>
      <c r="D31" s="30"/>
      <c r="E31" s="109"/>
      <c r="F31" s="110"/>
    </row>
    <row r="32" spans="1:6">
      <c r="A32" s="166"/>
      <c r="B32" s="31" t="s">
        <v>31</v>
      </c>
      <c r="C32" s="33" t="s">
        <v>3</v>
      </c>
      <c r="D32" s="33">
        <v>1</v>
      </c>
      <c r="E32" s="111">
        <v>0</v>
      </c>
      <c r="F32" s="112">
        <f>D32*E32</f>
        <v>0</v>
      </c>
    </row>
    <row r="33" spans="1:7" ht="14.4" thickBot="1">
      <c r="A33" s="166"/>
      <c r="B33" s="3" t="s">
        <v>33</v>
      </c>
      <c r="C33" s="4"/>
      <c r="D33" s="4"/>
      <c r="E33" s="91"/>
      <c r="F33" s="92">
        <f>SUM(F30:F32)</f>
        <v>0</v>
      </c>
    </row>
    <row r="34" spans="1:7">
      <c r="A34" s="166"/>
      <c r="B34" s="14" t="s">
        <v>29</v>
      </c>
      <c r="C34" s="15" t="s">
        <v>3</v>
      </c>
      <c r="D34" s="15">
        <v>20</v>
      </c>
      <c r="E34" s="93">
        <v>0</v>
      </c>
      <c r="F34" s="83">
        <f>D34*E34</f>
        <v>0</v>
      </c>
      <c r="G34" s="2"/>
    </row>
    <row r="35" spans="1:7" ht="14.4" thickBot="1">
      <c r="A35" s="166"/>
      <c r="B35" s="17" t="s">
        <v>25</v>
      </c>
      <c r="C35" s="13"/>
      <c r="D35" s="13"/>
      <c r="E35" s="84"/>
      <c r="F35" s="85"/>
    </row>
    <row r="36" spans="1:7" ht="14.4" thickBot="1">
      <c r="A36" s="166"/>
      <c r="B36" s="27" t="s">
        <v>52</v>
      </c>
      <c r="C36" s="62" t="s">
        <v>3</v>
      </c>
      <c r="D36" s="62">
        <v>6</v>
      </c>
      <c r="E36" s="93">
        <v>0</v>
      </c>
      <c r="F36" s="90">
        <f>E36*D36</f>
        <v>0</v>
      </c>
    </row>
    <row r="37" spans="1:7" ht="14.4" thickBot="1">
      <c r="A37" s="166"/>
      <c r="B37" s="27" t="s">
        <v>30</v>
      </c>
      <c r="C37" s="28" t="s">
        <v>3</v>
      </c>
      <c r="D37" s="28">
        <v>1</v>
      </c>
      <c r="E37" s="113">
        <f>E11</f>
        <v>0</v>
      </c>
      <c r="F37" s="114">
        <f>D37*E37</f>
        <v>0</v>
      </c>
    </row>
    <row r="38" spans="1:7" ht="14.4" thickBot="1">
      <c r="A38" s="168"/>
      <c r="B38" s="3" t="s">
        <v>33</v>
      </c>
      <c r="C38" s="4"/>
      <c r="D38" s="4"/>
      <c r="E38" s="91"/>
      <c r="F38" s="92">
        <f>SUM(F34:F37)</f>
        <v>0</v>
      </c>
    </row>
    <row r="39" spans="1:7" ht="14.4" thickBot="1">
      <c r="A39" s="7" t="s">
        <v>35</v>
      </c>
      <c r="B39" s="3" t="s">
        <v>32</v>
      </c>
      <c r="C39" s="4" t="s">
        <v>3</v>
      </c>
      <c r="D39" s="4">
        <v>3</v>
      </c>
      <c r="E39" s="115">
        <v>0</v>
      </c>
      <c r="F39" s="92">
        <f>E39*D39</f>
        <v>0</v>
      </c>
    </row>
    <row r="40" spans="1:7" ht="27.6" customHeight="1" thickBot="1">
      <c r="A40" s="7" t="s">
        <v>36</v>
      </c>
      <c r="B40" s="3" t="s">
        <v>45</v>
      </c>
      <c r="C40" s="4" t="s">
        <v>3</v>
      </c>
      <c r="D40" s="4">
        <v>1</v>
      </c>
      <c r="E40" s="115">
        <v>0</v>
      </c>
      <c r="F40" s="92">
        <f>E40*D40</f>
        <v>0</v>
      </c>
    </row>
    <row r="41" spans="1:7" ht="14.4" thickBot="1">
      <c r="B41" s="48"/>
    </row>
    <row r="42" spans="1:7">
      <c r="A42" s="169" t="s">
        <v>42</v>
      </c>
      <c r="B42" s="24" t="s">
        <v>37</v>
      </c>
      <c r="C42" s="34" t="s">
        <v>17</v>
      </c>
      <c r="D42" s="24">
        <v>6</v>
      </c>
      <c r="E42" s="116"/>
      <c r="F42" s="98">
        <f>D42*F33</f>
        <v>0</v>
      </c>
    </row>
    <row r="43" spans="1:7">
      <c r="A43" s="170"/>
      <c r="B43" s="26" t="s">
        <v>38</v>
      </c>
      <c r="C43" s="35" t="s">
        <v>17</v>
      </c>
      <c r="D43" s="26">
        <v>6</v>
      </c>
      <c r="E43" s="99"/>
      <c r="F43" s="100">
        <f>D43*F38</f>
        <v>0</v>
      </c>
    </row>
    <row r="44" spans="1:7">
      <c r="A44" s="170"/>
      <c r="B44" s="26" t="s">
        <v>39</v>
      </c>
      <c r="C44" s="35" t="s">
        <v>17</v>
      </c>
      <c r="D44" s="26">
        <v>1</v>
      </c>
      <c r="E44" s="99"/>
      <c r="F44" s="100">
        <f>D44*F39</f>
        <v>0</v>
      </c>
    </row>
    <row r="45" spans="1:7" ht="14.4" thickBot="1">
      <c r="A45" s="170"/>
      <c r="B45" s="18" t="s">
        <v>40</v>
      </c>
      <c r="C45" s="36" t="s">
        <v>17</v>
      </c>
      <c r="D45" s="37">
        <v>1</v>
      </c>
      <c r="E45" s="124"/>
      <c r="F45" s="125">
        <f>D45*F40</f>
        <v>0</v>
      </c>
    </row>
    <row r="46" spans="1:7" ht="14.4" thickBot="1">
      <c r="A46" s="171"/>
      <c r="B46" s="38" t="s">
        <v>41</v>
      </c>
      <c r="C46" s="39"/>
      <c r="D46" s="39"/>
      <c r="E46" s="117"/>
      <c r="F46" s="118">
        <f>SUM(F42:F45)</f>
        <v>0</v>
      </c>
    </row>
    <row r="47" spans="1:7" ht="14.4" thickBot="1"/>
    <row r="48" spans="1:7" s="81" customFormat="1" ht="14.4" thickBot="1">
      <c r="B48" s="130" t="s">
        <v>63</v>
      </c>
      <c r="C48" s="119"/>
      <c r="D48" s="119"/>
      <c r="E48" s="119"/>
      <c r="F48" s="120">
        <f>+F27+F46</f>
        <v>0</v>
      </c>
    </row>
  </sheetData>
  <mergeCells count="5">
    <mergeCell ref="A5:A12"/>
    <mergeCell ref="A13:A21"/>
    <mergeCell ref="A24:A27"/>
    <mergeCell ref="A30:A38"/>
    <mergeCell ref="A42:A4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DC3DB-790F-4951-B079-9E8D67CE6AF7}">
  <dimension ref="A4:G44"/>
  <sheetViews>
    <sheetView topLeftCell="A16" zoomScale="90" zoomScaleNormal="90" workbookViewId="0">
      <selection activeCell="E48" sqref="E48"/>
    </sheetView>
  </sheetViews>
  <sheetFormatPr defaultRowHeight="13.8"/>
  <cols>
    <col min="1" max="1" width="7.3984375" customWidth="1"/>
    <col min="2" max="2" width="75.19921875" customWidth="1"/>
    <col min="3" max="3" width="7.69921875" customWidth="1"/>
    <col min="5" max="5" width="16.69921875" style="81" customWidth="1"/>
    <col min="6" max="6" width="10.69921875" style="81" bestFit="1" customWidth="1"/>
  </cols>
  <sheetData>
    <row r="4" spans="1:6" ht="14.4" thickBot="1">
      <c r="D4" t="s">
        <v>3</v>
      </c>
      <c r="E4" s="81" t="s">
        <v>14</v>
      </c>
      <c r="F4" s="81" t="s">
        <v>15</v>
      </c>
    </row>
    <row r="5" spans="1:6" ht="14.4" customHeight="1">
      <c r="A5" s="148" t="s">
        <v>19</v>
      </c>
      <c r="B5" s="14" t="s">
        <v>10</v>
      </c>
      <c r="C5" s="15" t="s">
        <v>3</v>
      </c>
      <c r="D5" s="15">
        <v>20</v>
      </c>
      <c r="E5" s="82">
        <v>0</v>
      </c>
      <c r="F5" s="83">
        <f>E5*D5</f>
        <v>0</v>
      </c>
    </row>
    <row r="6" spans="1:6">
      <c r="A6" s="149"/>
      <c r="B6" s="17" t="s">
        <v>11</v>
      </c>
      <c r="C6" s="12"/>
      <c r="D6" s="13"/>
      <c r="E6" s="84"/>
      <c r="F6" s="85"/>
    </row>
    <row r="7" spans="1:6">
      <c r="A7" s="149"/>
      <c r="B7" s="20" t="s">
        <v>2</v>
      </c>
      <c r="C7" s="18" t="s">
        <v>3</v>
      </c>
      <c r="D7" s="18">
        <v>11</v>
      </c>
      <c r="E7" s="86">
        <v>0</v>
      </c>
      <c r="F7" s="87">
        <f>E7*D7</f>
        <v>0</v>
      </c>
    </row>
    <row r="8" spans="1:6">
      <c r="A8" s="149"/>
      <c r="B8" s="21" t="s">
        <v>12</v>
      </c>
      <c r="C8" s="19"/>
      <c r="D8" s="13"/>
      <c r="E8" s="88"/>
      <c r="F8" s="85"/>
    </row>
    <row r="9" spans="1:6">
      <c r="A9" s="149"/>
      <c r="B9" s="20" t="s">
        <v>0</v>
      </c>
      <c r="C9" s="18" t="s">
        <v>3</v>
      </c>
      <c r="D9" s="18">
        <v>2</v>
      </c>
      <c r="E9" s="86">
        <f>E7</f>
        <v>0</v>
      </c>
      <c r="F9" s="87">
        <f>E9*D9</f>
        <v>0</v>
      </c>
    </row>
    <row r="10" spans="1:6">
      <c r="A10" s="149"/>
      <c r="B10" s="17" t="s">
        <v>13</v>
      </c>
      <c r="C10" s="12"/>
      <c r="D10" s="13"/>
      <c r="E10" s="88"/>
      <c r="F10" s="85"/>
    </row>
    <row r="11" spans="1:6">
      <c r="A11" s="149"/>
      <c r="B11" s="22" t="s">
        <v>1</v>
      </c>
      <c r="C11" s="10" t="s">
        <v>3</v>
      </c>
      <c r="D11" s="10">
        <v>1</v>
      </c>
      <c r="E11" s="89">
        <v>0</v>
      </c>
      <c r="F11" s="90">
        <f>D11*E11</f>
        <v>0</v>
      </c>
    </row>
    <row r="12" spans="1:6" ht="14.4" thickBot="1">
      <c r="A12" s="150"/>
      <c r="B12" s="3" t="s">
        <v>33</v>
      </c>
      <c r="C12" s="4"/>
      <c r="D12" s="4"/>
      <c r="E12" s="91"/>
      <c r="F12" s="92">
        <f>SUM(F5:F11)</f>
        <v>0</v>
      </c>
    </row>
    <row r="13" spans="1:6" ht="14.4" customHeight="1">
      <c r="A13" s="151" t="s">
        <v>20</v>
      </c>
      <c r="B13" s="14" t="s">
        <v>27</v>
      </c>
      <c r="C13" s="15" t="s">
        <v>3</v>
      </c>
      <c r="D13" s="15">
        <v>5</v>
      </c>
      <c r="E13" s="93">
        <v>0</v>
      </c>
      <c r="F13" s="83">
        <f>D13*E13</f>
        <v>0</v>
      </c>
    </row>
    <row r="14" spans="1:6" ht="14.4" customHeight="1">
      <c r="A14" s="152"/>
      <c r="B14" s="40" t="s">
        <v>28</v>
      </c>
      <c r="C14" s="10"/>
      <c r="D14" s="10"/>
      <c r="E14" s="94"/>
      <c r="F14" s="90"/>
    </row>
    <row r="15" spans="1:6">
      <c r="A15" s="152"/>
      <c r="B15" s="41" t="s">
        <v>5</v>
      </c>
      <c r="C15" s="11"/>
      <c r="D15" s="10"/>
      <c r="E15" s="94"/>
      <c r="F15" s="90"/>
    </row>
    <row r="16" spans="1:6">
      <c r="A16" s="152"/>
      <c r="B16" s="41" t="s">
        <v>6</v>
      </c>
      <c r="C16" s="11"/>
      <c r="D16" s="10"/>
      <c r="E16" s="94"/>
      <c r="F16" s="90"/>
    </row>
    <row r="17" spans="1:7">
      <c r="A17" s="152"/>
      <c r="B17" s="41" t="s">
        <v>9</v>
      </c>
      <c r="C17" s="11"/>
      <c r="D17" s="10"/>
      <c r="E17" s="94"/>
      <c r="F17" s="90"/>
    </row>
    <row r="18" spans="1:7">
      <c r="A18" s="152"/>
      <c r="B18" s="41" t="s">
        <v>7</v>
      </c>
      <c r="C18" s="11"/>
      <c r="D18" s="10"/>
      <c r="E18" s="94"/>
      <c r="F18" s="90"/>
    </row>
    <row r="19" spans="1:7">
      <c r="A19" s="152"/>
      <c r="B19" s="42" t="s">
        <v>8</v>
      </c>
      <c r="C19" s="12"/>
      <c r="D19" s="13"/>
      <c r="E19" s="84"/>
      <c r="F19" s="85"/>
    </row>
    <row r="20" spans="1:7">
      <c r="A20" s="152"/>
      <c r="B20" s="16" t="s">
        <v>4</v>
      </c>
      <c r="C20" s="13" t="s">
        <v>3</v>
      </c>
      <c r="D20" s="13">
        <f>D13</f>
        <v>5</v>
      </c>
      <c r="E20" s="95">
        <v>0</v>
      </c>
      <c r="F20" s="96">
        <f>D20*E20</f>
        <v>0</v>
      </c>
    </row>
    <row r="21" spans="1:7" ht="14.4" thickBot="1">
      <c r="A21" s="153"/>
      <c r="B21" s="3" t="s">
        <v>34</v>
      </c>
      <c r="C21" s="4"/>
      <c r="D21" s="4"/>
      <c r="E21" s="91"/>
      <c r="F21" s="92">
        <f>F13+F20</f>
        <v>0</v>
      </c>
    </row>
    <row r="22" spans="1:7" ht="14.4" thickBot="1">
      <c r="B22" s="48"/>
    </row>
    <row r="23" spans="1:7" ht="14.4" customHeight="1">
      <c r="A23" s="162" t="s">
        <v>18</v>
      </c>
      <c r="B23" s="34" t="s">
        <v>16</v>
      </c>
      <c r="C23" s="53" t="s">
        <v>17</v>
      </c>
      <c r="D23" s="54">
        <v>6</v>
      </c>
      <c r="E23" s="126"/>
      <c r="F23" s="127">
        <f>D23*F12</f>
        <v>0</v>
      </c>
    </row>
    <row r="24" spans="1:7" ht="27.6">
      <c r="A24" s="163"/>
      <c r="B24" s="49" t="s">
        <v>53</v>
      </c>
      <c r="C24" s="55" t="s">
        <v>17</v>
      </c>
      <c r="D24" s="52">
        <v>2</v>
      </c>
      <c r="E24" s="128"/>
      <c r="F24" s="129">
        <f>D24*F21</f>
        <v>0</v>
      </c>
    </row>
    <row r="25" spans="1:7" ht="14.4" thickBot="1">
      <c r="A25" s="164"/>
      <c r="B25" s="5" t="s">
        <v>18</v>
      </c>
      <c r="C25" s="6"/>
      <c r="D25" s="6"/>
      <c r="E25" s="101"/>
      <c r="F25" s="102">
        <f>SUM(F23:F24)</f>
        <v>0</v>
      </c>
    </row>
    <row r="27" spans="1:7" ht="14.4" thickBot="1">
      <c r="B27" s="1"/>
    </row>
    <row r="28" spans="1:7">
      <c r="A28" s="165" t="s">
        <v>26</v>
      </c>
      <c r="B28" s="29" t="s">
        <v>22</v>
      </c>
      <c r="C28" s="32" t="s">
        <v>3</v>
      </c>
      <c r="D28" s="32">
        <v>3</v>
      </c>
      <c r="E28" s="107">
        <v>0</v>
      </c>
      <c r="F28" s="108">
        <f>D28*E28</f>
        <v>0</v>
      </c>
    </row>
    <row r="29" spans="1:7">
      <c r="A29" s="166"/>
      <c r="B29" s="17" t="s">
        <v>23</v>
      </c>
      <c r="C29" s="30"/>
      <c r="D29" s="30"/>
      <c r="E29" s="109"/>
      <c r="F29" s="110"/>
    </row>
    <row r="30" spans="1:7">
      <c r="A30" s="166"/>
      <c r="B30" s="31" t="s">
        <v>31</v>
      </c>
      <c r="C30" s="33" t="s">
        <v>3</v>
      </c>
      <c r="D30" s="33">
        <v>1</v>
      </c>
      <c r="E30" s="111">
        <v>0</v>
      </c>
      <c r="F30" s="112">
        <f>D30*E30</f>
        <v>0</v>
      </c>
    </row>
    <row r="31" spans="1:7" ht="14.4" thickBot="1">
      <c r="A31" s="166"/>
      <c r="B31" s="3" t="s">
        <v>33</v>
      </c>
      <c r="C31" s="4"/>
      <c r="D31" s="4"/>
      <c r="E31" s="91"/>
      <c r="F31" s="92">
        <f>SUM(F28:F30)</f>
        <v>0</v>
      </c>
    </row>
    <row r="32" spans="1:7">
      <c r="A32" s="166"/>
      <c r="B32" s="14" t="s">
        <v>29</v>
      </c>
      <c r="C32" s="15" t="s">
        <v>3</v>
      </c>
      <c r="D32" s="15">
        <v>20</v>
      </c>
      <c r="E32" s="93">
        <v>0</v>
      </c>
      <c r="F32" s="83">
        <f>D32*E32</f>
        <v>0</v>
      </c>
      <c r="G32" s="2"/>
    </row>
    <row r="33" spans="1:6" ht="14.4" thickBot="1">
      <c r="A33" s="166"/>
      <c r="B33" s="17" t="s">
        <v>25</v>
      </c>
      <c r="C33" s="13"/>
      <c r="D33" s="13"/>
      <c r="E33" s="84"/>
      <c r="F33" s="85"/>
    </row>
    <row r="34" spans="1:6" ht="14.4" thickBot="1">
      <c r="A34" s="166"/>
      <c r="B34" s="27" t="s">
        <v>52</v>
      </c>
      <c r="C34" s="62" t="s">
        <v>3</v>
      </c>
      <c r="D34" s="62">
        <v>6</v>
      </c>
      <c r="E34" s="93">
        <v>0</v>
      </c>
      <c r="F34" s="90">
        <f>E34*D34</f>
        <v>0</v>
      </c>
    </row>
    <row r="35" spans="1:6" ht="14.4" thickBot="1">
      <c r="A35" s="166"/>
      <c r="B35" s="27" t="s">
        <v>30</v>
      </c>
      <c r="C35" s="28" t="s">
        <v>3</v>
      </c>
      <c r="D35" s="28">
        <v>1</v>
      </c>
      <c r="E35" s="113">
        <f>E11</f>
        <v>0</v>
      </c>
      <c r="F35" s="114">
        <f>D35*E35</f>
        <v>0</v>
      </c>
    </row>
    <row r="36" spans="1:6" ht="14.4" thickBot="1">
      <c r="A36" s="168"/>
      <c r="B36" s="3" t="s">
        <v>33</v>
      </c>
      <c r="C36" s="4"/>
      <c r="D36" s="4"/>
      <c r="E36" s="91"/>
      <c r="F36" s="92">
        <f>SUM(F32:F35)</f>
        <v>0</v>
      </c>
    </row>
    <row r="37" spans="1:6" ht="14.4" thickBot="1">
      <c r="A37" s="7" t="s">
        <v>35</v>
      </c>
      <c r="B37" s="3" t="s">
        <v>32</v>
      </c>
      <c r="C37" s="4" t="s">
        <v>3</v>
      </c>
      <c r="D37" s="4">
        <v>3</v>
      </c>
      <c r="E37" s="115">
        <v>0</v>
      </c>
      <c r="F37" s="92">
        <f>E37*D37</f>
        <v>0</v>
      </c>
    </row>
    <row r="38" spans="1:6" ht="14.4" thickBot="1">
      <c r="B38" s="48"/>
    </row>
    <row r="39" spans="1:6">
      <c r="A39" s="169" t="s">
        <v>42</v>
      </c>
      <c r="B39" s="24" t="s">
        <v>37</v>
      </c>
      <c r="C39" s="34" t="s">
        <v>17</v>
      </c>
      <c r="D39" s="24">
        <v>6</v>
      </c>
      <c r="E39" s="116"/>
      <c r="F39" s="98">
        <f>D39*F31</f>
        <v>0</v>
      </c>
    </row>
    <row r="40" spans="1:6">
      <c r="A40" s="170"/>
      <c r="B40" s="26" t="s">
        <v>38</v>
      </c>
      <c r="C40" s="35" t="s">
        <v>17</v>
      </c>
      <c r="D40" s="26">
        <v>6</v>
      </c>
      <c r="E40" s="99"/>
      <c r="F40" s="100">
        <f>D40*F36</f>
        <v>0</v>
      </c>
    </row>
    <row r="41" spans="1:6" ht="14.4" thickBot="1">
      <c r="A41" s="170"/>
      <c r="B41" s="26" t="s">
        <v>39</v>
      </c>
      <c r="C41" s="35" t="s">
        <v>17</v>
      </c>
      <c r="D41" s="26">
        <v>1</v>
      </c>
      <c r="E41" s="99"/>
      <c r="F41" s="100">
        <f>D41*F37</f>
        <v>0</v>
      </c>
    </row>
    <row r="42" spans="1:6" ht="14.4" thickBot="1">
      <c r="A42" s="171"/>
      <c r="B42" s="38" t="s">
        <v>41</v>
      </c>
      <c r="C42" s="39"/>
      <c r="D42" s="39"/>
      <c r="E42" s="117"/>
      <c r="F42" s="118">
        <f>SUM(F39:F41)</f>
        <v>0</v>
      </c>
    </row>
    <row r="43" spans="1:6" ht="14.4" thickBot="1"/>
    <row r="44" spans="1:6" ht="14.4" thickBot="1">
      <c r="B44" s="80" t="s">
        <v>64</v>
      </c>
      <c r="C44" s="43"/>
      <c r="D44" s="43"/>
      <c r="E44" s="119"/>
      <c r="F44" s="120">
        <f>+F25+F42</f>
        <v>0</v>
      </c>
    </row>
  </sheetData>
  <mergeCells count="5">
    <mergeCell ref="A5:A12"/>
    <mergeCell ref="A13:A21"/>
    <mergeCell ref="A23:A25"/>
    <mergeCell ref="A28:A36"/>
    <mergeCell ref="A39:A4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F26FE-F2AA-4756-BD08-554DD7FA60B5}">
  <dimension ref="A4:G48"/>
  <sheetViews>
    <sheetView topLeftCell="A19" zoomScale="90" zoomScaleNormal="90" workbookViewId="0">
      <selection activeCell="B26" sqref="B26"/>
    </sheetView>
  </sheetViews>
  <sheetFormatPr defaultRowHeight="13.8"/>
  <cols>
    <col min="1" max="1" width="7.3984375" customWidth="1"/>
    <col min="2" max="2" width="101.59765625" customWidth="1"/>
    <col min="3" max="3" width="7.69921875" customWidth="1"/>
    <col min="5" max="5" width="16.69921875" style="81" customWidth="1"/>
    <col min="6" max="6" width="10.69921875" style="81" bestFit="1" customWidth="1"/>
  </cols>
  <sheetData>
    <row r="4" spans="1:6" ht="14.4" thickBot="1">
      <c r="D4" t="s">
        <v>3</v>
      </c>
      <c r="E4" s="81" t="s">
        <v>14</v>
      </c>
      <c r="F4" s="81" t="s">
        <v>15</v>
      </c>
    </row>
    <row r="5" spans="1:6" ht="14.4" customHeight="1">
      <c r="A5" s="148" t="s">
        <v>19</v>
      </c>
      <c r="B5" s="14" t="s">
        <v>10</v>
      </c>
      <c r="C5" s="15" t="s">
        <v>3</v>
      </c>
      <c r="D5" s="15">
        <v>20</v>
      </c>
      <c r="E5" s="82">
        <v>0</v>
      </c>
      <c r="F5" s="83">
        <f>E5*D5</f>
        <v>0</v>
      </c>
    </row>
    <row r="6" spans="1:6">
      <c r="A6" s="149"/>
      <c r="B6" s="17" t="s">
        <v>11</v>
      </c>
      <c r="C6" s="12"/>
      <c r="D6" s="13"/>
      <c r="E6" s="84"/>
      <c r="F6" s="85"/>
    </row>
    <row r="7" spans="1:6">
      <c r="A7" s="149"/>
      <c r="B7" s="20" t="s">
        <v>2</v>
      </c>
      <c r="C7" s="18" t="s">
        <v>3</v>
      </c>
      <c r="D7" s="18">
        <v>11</v>
      </c>
      <c r="E7" s="86">
        <v>0</v>
      </c>
      <c r="F7" s="87">
        <f>E7*D7</f>
        <v>0</v>
      </c>
    </row>
    <row r="8" spans="1:6">
      <c r="A8" s="149"/>
      <c r="B8" s="21" t="s">
        <v>12</v>
      </c>
      <c r="C8" s="19"/>
      <c r="D8" s="13"/>
      <c r="E8" s="88"/>
      <c r="F8" s="85"/>
    </row>
    <row r="9" spans="1:6">
      <c r="A9" s="149"/>
      <c r="B9" s="20" t="s">
        <v>0</v>
      </c>
      <c r="C9" s="18" t="s">
        <v>3</v>
      </c>
      <c r="D9" s="18">
        <v>2</v>
      </c>
      <c r="E9" s="86">
        <v>0</v>
      </c>
      <c r="F9" s="87">
        <f>E9*D9</f>
        <v>0</v>
      </c>
    </row>
    <row r="10" spans="1:6">
      <c r="A10" s="149"/>
      <c r="B10" s="17" t="s">
        <v>13</v>
      </c>
      <c r="C10" s="12"/>
      <c r="D10" s="13"/>
      <c r="E10" s="88"/>
      <c r="F10" s="85"/>
    </row>
    <row r="11" spans="1:6">
      <c r="A11" s="149"/>
      <c r="B11" s="22" t="s">
        <v>1</v>
      </c>
      <c r="C11" s="10" t="s">
        <v>3</v>
      </c>
      <c r="D11" s="10">
        <v>1</v>
      </c>
      <c r="E11" s="89">
        <v>0</v>
      </c>
      <c r="F11" s="90">
        <f>D11*E11</f>
        <v>0</v>
      </c>
    </row>
    <row r="12" spans="1:6" ht="14.4" thickBot="1">
      <c r="A12" s="150"/>
      <c r="B12" s="3" t="s">
        <v>33</v>
      </c>
      <c r="C12" s="4"/>
      <c r="D12" s="4"/>
      <c r="E12" s="91"/>
      <c r="F12" s="92">
        <f>SUM(F5:F11)</f>
        <v>0</v>
      </c>
    </row>
    <row r="13" spans="1:6" ht="14.4" customHeight="1">
      <c r="A13" s="151" t="s">
        <v>20</v>
      </c>
      <c r="B13" s="14" t="s">
        <v>27</v>
      </c>
      <c r="C13" s="15" t="s">
        <v>3</v>
      </c>
      <c r="D13" s="15">
        <v>5</v>
      </c>
      <c r="E13" s="93">
        <v>0</v>
      </c>
      <c r="F13" s="83">
        <f>D13*E13</f>
        <v>0</v>
      </c>
    </row>
    <row r="14" spans="1:6" ht="14.4" customHeight="1">
      <c r="A14" s="152"/>
      <c r="B14" s="40" t="s">
        <v>28</v>
      </c>
      <c r="C14" s="10"/>
      <c r="D14" s="10"/>
      <c r="E14" s="94"/>
      <c r="F14" s="90"/>
    </row>
    <row r="15" spans="1:6">
      <c r="A15" s="152"/>
      <c r="B15" s="41" t="s">
        <v>5</v>
      </c>
      <c r="C15" s="11"/>
      <c r="D15" s="10"/>
      <c r="E15" s="94"/>
      <c r="F15" s="90"/>
    </row>
    <row r="16" spans="1:6">
      <c r="A16" s="152"/>
      <c r="B16" s="41" t="s">
        <v>6</v>
      </c>
      <c r="C16" s="11"/>
      <c r="D16" s="10"/>
      <c r="E16" s="94"/>
      <c r="F16" s="90"/>
    </row>
    <row r="17" spans="1:6">
      <c r="A17" s="152"/>
      <c r="B17" s="41" t="s">
        <v>9</v>
      </c>
      <c r="C17" s="11"/>
      <c r="D17" s="10"/>
      <c r="E17" s="94"/>
      <c r="F17" s="90"/>
    </row>
    <row r="18" spans="1:6">
      <c r="A18" s="152"/>
      <c r="B18" s="41" t="s">
        <v>7</v>
      </c>
      <c r="C18" s="11"/>
      <c r="D18" s="10"/>
      <c r="E18" s="94"/>
      <c r="F18" s="90"/>
    </row>
    <row r="19" spans="1:6">
      <c r="A19" s="152"/>
      <c r="B19" s="42" t="s">
        <v>8</v>
      </c>
      <c r="C19" s="12"/>
      <c r="D19" s="13"/>
      <c r="E19" s="84"/>
      <c r="F19" s="85"/>
    </row>
    <row r="20" spans="1:6">
      <c r="A20" s="152"/>
      <c r="B20" s="16" t="s">
        <v>4</v>
      </c>
      <c r="C20" s="13" t="s">
        <v>3</v>
      </c>
      <c r="D20" s="13">
        <f>D13</f>
        <v>5</v>
      </c>
      <c r="E20" s="95">
        <v>0</v>
      </c>
      <c r="F20" s="96">
        <f>D20*E20</f>
        <v>0</v>
      </c>
    </row>
    <row r="21" spans="1:6" ht="14.4" thickBot="1">
      <c r="A21" s="153"/>
      <c r="B21" s="3" t="s">
        <v>34</v>
      </c>
      <c r="C21" s="4"/>
      <c r="D21" s="4"/>
      <c r="E21" s="91"/>
      <c r="F21" s="92">
        <f>F13+F20</f>
        <v>0</v>
      </c>
    </row>
    <row r="22" spans="1:6" ht="28.2" thickBot="1">
      <c r="A22" s="7" t="s">
        <v>21</v>
      </c>
      <c r="B22" s="8" t="s">
        <v>46</v>
      </c>
      <c r="C22" s="9" t="s">
        <v>3</v>
      </c>
      <c r="D22" s="9">
        <v>1</v>
      </c>
      <c r="E22" s="121">
        <v>0</v>
      </c>
      <c r="F22" s="122">
        <f>D22*E22</f>
        <v>0</v>
      </c>
    </row>
    <row r="23" spans="1:6" ht="14.4" thickBot="1">
      <c r="B23" s="48"/>
    </row>
    <row r="24" spans="1:6" ht="14.4" customHeight="1">
      <c r="A24" s="162" t="s">
        <v>18</v>
      </c>
      <c r="B24" s="23" t="s">
        <v>16</v>
      </c>
      <c r="C24" s="24" t="s">
        <v>17</v>
      </c>
      <c r="D24" s="24">
        <v>6</v>
      </c>
      <c r="E24" s="97" t="s">
        <v>65</v>
      </c>
      <c r="F24" s="98">
        <f>D24*F12</f>
        <v>0</v>
      </c>
    </row>
    <row r="25" spans="1:6" ht="27.6">
      <c r="A25" s="163"/>
      <c r="B25" s="25" t="s">
        <v>56</v>
      </c>
      <c r="C25" s="26" t="s">
        <v>17</v>
      </c>
      <c r="D25" s="26">
        <v>2</v>
      </c>
      <c r="E25" s="99" t="s">
        <v>65</v>
      </c>
      <c r="F25" s="100">
        <f>D25*F21</f>
        <v>0</v>
      </c>
    </row>
    <row r="26" spans="1:6" ht="14.4" thickBot="1">
      <c r="A26" s="163"/>
      <c r="B26" s="27" t="s">
        <v>57</v>
      </c>
      <c r="C26" s="28" t="s">
        <v>17</v>
      </c>
      <c r="D26" s="28">
        <v>1</v>
      </c>
      <c r="E26" s="123" t="s">
        <v>65</v>
      </c>
      <c r="F26" s="114">
        <f>D26*F22</f>
        <v>0</v>
      </c>
    </row>
    <row r="27" spans="1:6" ht="14.4" thickBot="1">
      <c r="A27" s="164"/>
      <c r="B27" s="5" t="s">
        <v>18</v>
      </c>
      <c r="C27" s="6"/>
      <c r="D27" s="6"/>
      <c r="E27" s="101"/>
      <c r="F27" s="102">
        <f>SUM(F24:F26)</f>
        <v>0</v>
      </c>
    </row>
    <row r="29" spans="1:6" ht="14.4" thickBot="1">
      <c r="B29" s="1"/>
    </row>
    <row r="30" spans="1:6">
      <c r="A30" s="165" t="s">
        <v>26</v>
      </c>
      <c r="B30" s="29" t="s">
        <v>22</v>
      </c>
      <c r="C30" s="32" t="s">
        <v>3</v>
      </c>
      <c r="D30" s="32">
        <v>3</v>
      </c>
      <c r="E30" s="107">
        <v>0</v>
      </c>
      <c r="F30" s="108">
        <f>D30*E30</f>
        <v>0</v>
      </c>
    </row>
    <row r="31" spans="1:6">
      <c r="A31" s="166"/>
      <c r="B31" s="17" t="s">
        <v>23</v>
      </c>
      <c r="C31" s="30"/>
      <c r="D31" s="30"/>
      <c r="E31" s="109"/>
      <c r="F31" s="110"/>
    </row>
    <row r="32" spans="1:6">
      <c r="A32" s="166"/>
      <c r="B32" s="31" t="s">
        <v>31</v>
      </c>
      <c r="C32" s="33" t="s">
        <v>3</v>
      </c>
      <c r="D32" s="33">
        <v>1</v>
      </c>
      <c r="E32" s="111">
        <v>0</v>
      </c>
      <c r="F32" s="112">
        <f>D32*E32</f>
        <v>0</v>
      </c>
    </row>
    <row r="33" spans="1:7" ht="14.4" thickBot="1">
      <c r="A33" s="166"/>
      <c r="B33" s="3" t="s">
        <v>33</v>
      </c>
      <c r="C33" s="4"/>
      <c r="D33" s="4"/>
      <c r="E33" s="91"/>
      <c r="F33" s="92">
        <f>SUM(F30:F32)</f>
        <v>0</v>
      </c>
    </row>
    <row r="34" spans="1:7">
      <c r="A34" s="166"/>
      <c r="B34" s="14" t="s">
        <v>29</v>
      </c>
      <c r="C34" s="15" t="s">
        <v>3</v>
      </c>
      <c r="D34" s="15">
        <v>20</v>
      </c>
      <c r="E34" s="93">
        <v>0</v>
      </c>
      <c r="F34" s="83">
        <f>D34*E34</f>
        <v>0</v>
      </c>
      <c r="G34" s="2"/>
    </row>
    <row r="35" spans="1:7" ht="14.4" thickBot="1">
      <c r="A35" s="166"/>
      <c r="B35" s="17" t="s">
        <v>25</v>
      </c>
      <c r="C35" s="13"/>
      <c r="D35" s="13"/>
      <c r="E35" s="84"/>
      <c r="F35" s="85"/>
    </row>
    <row r="36" spans="1:7" ht="14.4" thickBot="1">
      <c r="A36" s="166"/>
      <c r="B36" s="79" t="s">
        <v>52</v>
      </c>
      <c r="C36" s="62" t="s">
        <v>3</v>
      </c>
      <c r="D36" s="62">
        <v>6</v>
      </c>
      <c r="E36" s="93">
        <v>0</v>
      </c>
      <c r="F36" s="90">
        <f>E36*D36</f>
        <v>0</v>
      </c>
    </row>
    <row r="37" spans="1:7" ht="14.4" thickBot="1">
      <c r="A37" s="166"/>
      <c r="B37" s="79" t="s">
        <v>30</v>
      </c>
      <c r="C37" s="28" t="s">
        <v>3</v>
      </c>
      <c r="D37" s="28">
        <v>1</v>
      </c>
      <c r="E37" s="113">
        <f>E11</f>
        <v>0</v>
      </c>
      <c r="F37" s="114">
        <f>D37*E37</f>
        <v>0</v>
      </c>
    </row>
    <row r="38" spans="1:7" ht="14.4" thickBot="1">
      <c r="A38" s="168"/>
      <c r="B38" s="3" t="s">
        <v>33</v>
      </c>
      <c r="C38" s="4"/>
      <c r="D38" s="4"/>
      <c r="E38" s="91"/>
      <c r="F38" s="92">
        <f>SUM(F34:F37)</f>
        <v>0</v>
      </c>
    </row>
    <row r="39" spans="1:7" ht="14.4" thickBot="1">
      <c r="A39" s="7" t="s">
        <v>35</v>
      </c>
      <c r="B39" s="3" t="s">
        <v>32</v>
      </c>
      <c r="C39" s="4" t="s">
        <v>3</v>
      </c>
      <c r="D39" s="4">
        <v>3</v>
      </c>
      <c r="E39" s="115">
        <v>0</v>
      </c>
      <c r="F39" s="92">
        <f>E39*D39</f>
        <v>0</v>
      </c>
    </row>
    <row r="40" spans="1:7" ht="27.6" customHeight="1" thickBot="1">
      <c r="A40" s="7" t="s">
        <v>36</v>
      </c>
      <c r="B40" s="3" t="s">
        <v>43</v>
      </c>
      <c r="C40" s="4" t="s">
        <v>3</v>
      </c>
      <c r="D40" s="4">
        <v>1</v>
      </c>
      <c r="E40" s="115">
        <v>0</v>
      </c>
      <c r="F40" s="92">
        <f>E40*D40</f>
        <v>0</v>
      </c>
    </row>
    <row r="41" spans="1:7" ht="14.4" thickBot="1">
      <c r="B41" s="48"/>
    </row>
    <row r="42" spans="1:7">
      <c r="A42" s="169" t="s">
        <v>42</v>
      </c>
      <c r="B42" s="24" t="s">
        <v>37</v>
      </c>
      <c r="C42" s="34" t="s">
        <v>17</v>
      </c>
      <c r="D42" s="24">
        <v>6</v>
      </c>
      <c r="E42" s="116"/>
      <c r="F42" s="98">
        <f>D42*F33</f>
        <v>0</v>
      </c>
    </row>
    <row r="43" spans="1:7">
      <c r="A43" s="170"/>
      <c r="B43" s="26" t="s">
        <v>38</v>
      </c>
      <c r="C43" s="35" t="s">
        <v>17</v>
      </c>
      <c r="D43" s="26">
        <v>6</v>
      </c>
      <c r="E43" s="99"/>
      <c r="F43" s="100">
        <f>D43*F38</f>
        <v>0</v>
      </c>
    </row>
    <row r="44" spans="1:7">
      <c r="A44" s="170"/>
      <c r="B44" s="26" t="s">
        <v>39</v>
      </c>
      <c r="C44" s="35" t="s">
        <v>17</v>
      </c>
      <c r="D44" s="26">
        <v>1</v>
      </c>
      <c r="E44" s="99"/>
      <c r="F44" s="100">
        <f>D44*F39</f>
        <v>0</v>
      </c>
    </row>
    <row r="45" spans="1:7" ht="14.4" thickBot="1">
      <c r="A45" s="170"/>
      <c r="B45" s="18" t="s">
        <v>40</v>
      </c>
      <c r="C45" s="36" t="s">
        <v>17</v>
      </c>
      <c r="D45" s="37">
        <v>1</v>
      </c>
      <c r="E45" s="124"/>
      <c r="F45" s="125">
        <f>D45*F40</f>
        <v>0</v>
      </c>
    </row>
    <row r="46" spans="1:7" ht="14.4" thickBot="1">
      <c r="A46" s="171"/>
      <c r="B46" s="38" t="s">
        <v>41</v>
      </c>
      <c r="C46" s="39"/>
      <c r="D46" s="39"/>
      <c r="E46" s="117"/>
      <c r="F46" s="118">
        <f>SUM(F42:F45)</f>
        <v>0</v>
      </c>
    </row>
    <row r="47" spans="1:7" ht="14.4" thickBot="1"/>
    <row r="48" spans="1:7" ht="14.4" thickBot="1">
      <c r="B48" s="80" t="s">
        <v>60</v>
      </c>
      <c r="C48" s="43"/>
      <c r="D48" s="43"/>
      <c r="E48" s="119"/>
      <c r="F48" s="120">
        <f>+F27+F46</f>
        <v>0</v>
      </c>
    </row>
  </sheetData>
  <mergeCells count="5">
    <mergeCell ref="A42:A46"/>
    <mergeCell ref="A5:A12"/>
    <mergeCell ref="A13:A21"/>
    <mergeCell ref="A24:A27"/>
    <mergeCell ref="A30:A3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2025</vt:lpstr>
      <vt:lpstr>2026</vt:lpstr>
      <vt:lpstr>2027</vt:lpstr>
      <vt:lpstr>2028</vt:lpstr>
      <vt:lpstr>2029</vt:lpstr>
      <vt:lpstr>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Rysava, Marketa</dc:creator>
  <cp:lastModifiedBy>Ing. Beržinský Miroslav</cp:lastModifiedBy>
  <dcterms:created xsi:type="dcterms:W3CDTF">2024-11-29T08:05:35Z</dcterms:created>
  <dcterms:modified xsi:type="dcterms:W3CDTF">2025-01-09T10:30:00Z</dcterms:modified>
</cp:coreProperties>
</file>