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40_Úklidové služby Příbram/03_Vyhlášení VZ/"/>
    </mc:Choice>
  </mc:AlternateContent>
  <xr:revisionPtr revIDLastSave="336" documentId="8_{499CFFD2-6CD3-43D3-A82F-5C4A6266BB45}" xr6:coauthVersionLast="47" xr6:coauthVersionMax="47" xr10:uidLastSave="{A7C7E23E-AFAE-4124-A2D3-90E0DB83DF03}"/>
  <bookViews>
    <workbookView xWindow="30180" yWindow="4620" windowWidth="21600" windowHeight="11235" tabRatio="667" firstSheet="2" activeTab="8" xr2:uid="{62D27D45-02AD-4C34-9A7D-09DB00AC54E2}"/>
  </bookViews>
  <sheets>
    <sheet name="Krycí list" sheetId="18" r:id="rId1"/>
    <sheet name="Prostor A" sheetId="2" r:id="rId2"/>
    <sheet name="Prostor B" sheetId="20" r:id="rId3"/>
    <sheet name="Prostor C" sheetId="23" r:id="rId4"/>
    <sheet name="Prostor D" sheetId="22" r:id="rId5"/>
    <sheet name="Prostor H" sheetId="6" r:id="rId6"/>
    <sheet name="Spec.(roční)úklid" sheetId="16" r:id="rId7"/>
    <sheet name="Mimořádný úklid" sheetId="25" r:id="rId8"/>
    <sheet name="Spotřební materiál" sheetId="24" r:id="rId9"/>
  </sheets>
  <definedNames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5" l="1"/>
  <c r="E3" i="25"/>
  <c r="F13" i="24"/>
  <c r="F12" i="24"/>
  <c r="F11" i="24"/>
  <c r="F10" i="24"/>
  <c r="F9" i="24"/>
  <c r="F8" i="24"/>
  <c r="F7" i="24"/>
  <c r="F6" i="24"/>
  <c r="F5" i="24"/>
  <c r="F4" i="24"/>
  <c r="F3" i="24"/>
  <c r="H9" i="20"/>
  <c r="H18" i="2"/>
  <c r="H19" i="2"/>
  <c r="H5" i="20"/>
  <c r="G12" i="22"/>
  <c r="G9" i="23"/>
  <c r="G11" i="20"/>
  <c r="G24" i="2"/>
  <c r="H20" i="2"/>
  <c r="H23" i="2"/>
  <c r="H21" i="2"/>
  <c r="H22" i="2"/>
  <c r="H8" i="23"/>
  <c r="H7" i="23"/>
  <c r="H6" i="23"/>
  <c r="H5" i="23"/>
  <c r="H4" i="23"/>
  <c r="H8" i="22"/>
  <c r="H9" i="22"/>
  <c r="H10" i="22"/>
  <c r="H11" i="22"/>
  <c r="H7" i="20"/>
  <c r="H8" i="20"/>
  <c r="H10" i="20"/>
  <c r="H6" i="20"/>
  <c r="H7" i="22"/>
  <c r="H6" i="22"/>
  <c r="H5" i="22"/>
  <c r="H4" i="22"/>
  <c r="H4" i="20"/>
  <c r="G5" i="6"/>
  <c r="H4" i="6"/>
  <c r="H3" i="6"/>
  <c r="H17" i="2"/>
  <c r="H16" i="2"/>
  <c r="H15" i="2"/>
  <c r="E5" i="25" l="1"/>
  <c r="C7" i="18" s="1"/>
  <c r="F15" i="24"/>
  <c r="C8" i="18" s="1"/>
  <c r="F9" i="16"/>
  <c r="C6" i="18" s="1"/>
  <c r="H5" i="6"/>
  <c r="H12" i="22"/>
  <c r="H9" i="23"/>
  <c r="H11" i="20"/>
  <c r="B5" i="18"/>
  <c r="C5" i="18" s="1"/>
  <c r="H24" i="2"/>
  <c r="C9" i="18" l="1"/>
</calcChain>
</file>

<file path=xl/sharedStrings.xml><?xml version="1.0" encoding="utf-8"?>
<sst xmlns="http://schemas.openxmlformats.org/spreadsheetml/2006/main" count="226" uniqueCount="119">
  <si>
    <t>Příloha č. 2</t>
  </si>
  <si>
    <t>Krycí list nabídky - PŘÍBRAM, Poštovní 4</t>
  </si>
  <si>
    <t>Nabídková cena za úklidové práce</t>
  </si>
  <si>
    <t>Cena za 1 měsíc v Kč bez DPH</t>
  </si>
  <si>
    <t>Cena za 12 měsíců v Kč bez DPH</t>
  </si>
  <si>
    <t>Běžný úklid</t>
  </si>
  <si>
    <t>Speciální (roční) úklid</t>
  </si>
  <si>
    <t>Mimořádný úklid</t>
  </si>
  <si>
    <t>Spotřební materiál</t>
  </si>
  <si>
    <t>Maximální celková cena za 12 měsíců</t>
  </si>
  <si>
    <t>CENOVÁ NABÍDKA - ÚKLIDOVÉ SLUŽBY - PŘÍBRAM</t>
  </si>
  <si>
    <t>Přehled prostor, činností a četnost úklidu</t>
  </si>
  <si>
    <t>Prostor A</t>
  </si>
  <si>
    <t>A1   kanceláře</t>
  </si>
  <si>
    <t>A2   zasedací místnost</t>
  </si>
  <si>
    <t>Prostor B</t>
  </si>
  <si>
    <t>chodby, haly, schodiště</t>
  </si>
  <si>
    <t>Prostor C</t>
  </si>
  <si>
    <t>kuchyňky</t>
  </si>
  <si>
    <t>Prostor D</t>
  </si>
  <si>
    <t>sociální zařízení</t>
  </si>
  <si>
    <t>Prostor H</t>
  </si>
  <si>
    <t>server, spisovny, sklad</t>
  </si>
  <si>
    <t>Prostor</t>
  </si>
  <si>
    <t>Typ úklidu</t>
  </si>
  <si>
    <t>Druh úklidu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</si>
  <si>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</si>
  <si>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</si>
  <si>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</si>
  <si>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 xml:space="preserve"> A1 kanceláře</t>
  </si>
  <si>
    <t>Pravidelný (denní) úklid</t>
  </si>
  <si>
    <t>Vyprázdnění nádob na odpad včetně doplnění a dodávky mikroténových sáčků do odpadkových nádob, utření nádob v případě potřeby, přesun odpadu na určené místo</t>
  </si>
  <si>
    <t>ks</t>
  </si>
  <si>
    <t>Úklid 2 x týdně</t>
  </si>
  <si>
    <t>Vysání ploch koberců včetně odstranění případných skvrn nebo mokré stírání celé plochy včetně odstraňování skvrn, dle podlahové krytiny</t>
  </si>
  <si>
    <r>
      <t>m</t>
    </r>
    <r>
      <rPr>
        <sz val="10"/>
        <rFont val="Calibri"/>
        <family val="2"/>
        <charset val="238"/>
      </rPr>
      <t>²</t>
    </r>
  </si>
  <si>
    <t>Týdenní úklid (1x za týden)</t>
  </si>
  <si>
    <t>Vyprázdnění skartátorů včetně doplnění a dodávky mikroténových sáčků, utření nádob v případě potřeby, přesun odpadu na určené místo</t>
  </si>
  <si>
    <t xml:space="preserve">Lokální stírání prachu z vodorovných volně přístupných ploch nábytku a parapetů do výše 1,6 m, vlhké očištění telefonních přístrojů a stolních svítidel
</t>
  </si>
  <si>
    <t>komplet za kancelář</t>
  </si>
  <si>
    <t>Měsíční úklid (1 x za měsíc)</t>
  </si>
  <si>
    <t>Otření podnoží otočných židlí, odstranění prachu z vypínačů a ostatních zařízení na stěnách (zásuvky, věšáky, obrazy) včetně ometení pavučin, odstranění prachu a omytí parapetů v interiéru místností, odstranění ohmatů a skvrn ze skla, dveří, obkladů a omyvatelných stěn, umytí dveřních klik</t>
  </si>
  <si>
    <t>komplet</t>
  </si>
  <si>
    <t xml:space="preserve"> A2 zasedací místnost</t>
  </si>
  <si>
    <t>Úklid vždy po konání akce (cca 5 x měsíčně)</t>
  </si>
  <si>
    <t>Mokré stírání celé plochy včetně odstranění skvrn</t>
  </si>
  <si>
    <t>m²</t>
  </si>
  <si>
    <t>Lokální stírání prachu z vodorovných volně přístupných ploch nábytků do výše 1,6m</t>
  </si>
  <si>
    <t>Odstranění prachu z vypínačů a ostatních zařízení na stěnách (zásuvky, věšáky, obrazy) včetně ometení pavučin, odstranění prachu a omytí parapetů v interiéru místností, odstranění ohmatů a skvrn ze skla, dveří, obkladů a omyvatelných stěn, umytí dveřních klik</t>
  </si>
  <si>
    <t>Cena celkem v Kč bez DPH</t>
  </si>
  <si>
    <t>B chodby, haly, schodiště</t>
  </si>
  <si>
    <r>
      <t>m</t>
    </r>
    <r>
      <rPr>
        <vertAlign val="superscript"/>
        <sz val="10"/>
        <rFont val="Arial"/>
        <family val="2"/>
        <charset val="238"/>
      </rPr>
      <t>2</t>
    </r>
  </si>
  <si>
    <t>Otírání zábradlí na schodišti (přízemí - 2.patro)</t>
  </si>
  <si>
    <t>Vyleštění všech dostupných prosklených ploch u vstupních dveří</t>
  </si>
  <si>
    <t>Omytí a vyleštění všech dostupných prosklených ploch (přízemí - 2. patro)</t>
  </si>
  <si>
    <t>m2</t>
  </si>
  <si>
    <t>Očištění hasicích přístrojů</t>
  </si>
  <si>
    <t>C kuchyňky</t>
  </si>
  <si>
    <t>Mytí a desinfekce keramických obkladů u umyvadla nebo dřezu včetně vyčištění dřezu, vodovodní baterie, desky kuchyňské linky</t>
  </si>
  <si>
    <t>Mokré stírání celé plochy včetně odstraňování skvrn</t>
  </si>
  <si>
    <t>D sociální zařízení</t>
  </si>
  <si>
    <t>Omytí umyvadel včetně baterií dezinfekčním prostředkem</t>
  </si>
  <si>
    <t>Omytí toaletních mís, pisoárů dezinfekčním prostředkem, a to jak zevnitř, tak zvenčí</t>
  </si>
  <si>
    <t>Umytí podlahové plochy dezinfekčním prostředkem včetně odstranění skvrn</t>
  </si>
  <si>
    <t>Dezinfekce úchytových míst (zásobník na mýdla, zásobník na WC papír, splachovadla apod.)</t>
  </si>
  <si>
    <t>Doplnění hygienického standardu (mýdlo, papírové ručníky, toaletní papír)   (celkový počet zásobníků - 24)</t>
  </si>
  <si>
    <t>Omytí a vyleštění zrcadel</t>
  </si>
  <si>
    <t>Odstranění prachu z vypínačů a ostatních zařízení na stěnách včetně ometení pavučin,  odstranění prachu a omytí parapetů, odstranění ohmatů a skvrn z obkladů a omyvatelných stěn, umytí dveřních klik, vymývání odpadkových nádob dezinfekčním prostředkem</t>
  </si>
  <si>
    <t>H server, spisovny, sklad</t>
  </si>
  <si>
    <t>Měsíční úklid (1x za měsíc)</t>
  </si>
  <si>
    <t xml:space="preserve">Lokální stírání prachu z vodorovných volně přístupných ploch nábytku a parapetů do výše 1,6 m, odstranění prachu a omytí parapetů v interiéru místnosti, ometení pavučin
</t>
  </si>
  <si>
    <t xml:space="preserve"> SPECIÁLNÍ (ROČNÍ) ÚKLID</t>
  </si>
  <si>
    <t>Předpokládané množství</t>
  </si>
  <si>
    <t>Počet úkonů za 1 ROK</t>
  </si>
  <si>
    <t xml:space="preserve"> A1</t>
  </si>
  <si>
    <t>Mytí oken včetně rámů, žaluzií a venkovních parapetů</t>
  </si>
  <si>
    <t>Praní koberců mokrou cestou</t>
  </si>
  <si>
    <t>Mytí osvětlovacích těles včetně stínidel a krytů</t>
  </si>
  <si>
    <t>Lokální stírání prachu z vodorovných volně přístupných ploch nábytku od výše 1,6m (u vstupu do budovy)</t>
  </si>
  <si>
    <t>Čištění otopných těles</t>
  </si>
  <si>
    <t>Umytí celé plochy dveří včetně zárubní</t>
  </si>
  <si>
    <t>A3</t>
  </si>
  <si>
    <t>B</t>
  </si>
  <si>
    <t>G2</t>
  </si>
  <si>
    <t>Cena v Kč/hod. bez DPH</t>
  </si>
  <si>
    <t>Cena za 12 měsíců bez DPH</t>
  </si>
  <si>
    <t>Úklid při havárii vody, topení atd.</t>
  </si>
  <si>
    <t>hod</t>
  </si>
  <si>
    <t>Úklid po stavebních pracích včetně malování a výměně podlahové krytiny atp.</t>
  </si>
  <si>
    <t>SPOTŘEBNÍ MATERIÁL</t>
  </si>
  <si>
    <t>spotřební materiál</t>
  </si>
  <si>
    <t>Měrná jednotka ks/bal.</t>
  </si>
  <si>
    <t>Cena za ks/bal. v Kč bez DPH</t>
  </si>
  <si>
    <t>Předpoklaná spotřeba ks/bal. za rok</t>
  </si>
  <si>
    <t>1.</t>
  </si>
  <si>
    <t>Toaletní papír Tissue 2-vrstvý Harmony professional 200 útržků ( 10 kusů)</t>
  </si>
  <si>
    <t>bal</t>
  </si>
  <si>
    <t>2.</t>
  </si>
  <si>
    <t>Tekuté mýdlo 5 l</t>
  </si>
  <si>
    <t xml:space="preserve">ks </t>
  </si>
  <si>
    <t>3.</t>
  </si>
  <si>
    <t>Hygienické sáčky papírové (bal.100ks)</t>
  </si>
  <si>
    <t>4.</t>
  </si>
  <si>
    <t>Ručníky Papírové Tissue Celulozové ZZ Bílé 2-vrstvé 150 ks</t>
  </si>
  <si>
    <t>5.</t>
  </si>
  <si>
    <t>Závěsy do WC mís</t>
  </si>
  <si>
    <t>6.</t>
  </si>
  <si>
    <t>Vonné sítko do pisoáru AROMAFRESH</t>
  </si>
  <si>
    <t>7.</t>
  </si>
  <si>
    <t>Sáčky do košů černý 30l, 50x60, 6my, 50ks/rol</t>
  </si>
  <si>
    <t>rol</t>
  </si>
  <si>
    <t>8.</t>
  </si>
  <si>
    <t>Sáčky na odpad bílý,70l, 85x63, 40ks/rol</t>
  </si>
  <si>
    <t>9.</t>
  </si>
  <si>
    <t>Pytle na odpad 120l, 70x110, 50my, 25ks/rol</t>
  </si>
  <si>
    <t>10.</t>
  </si>
  <si>
    <t>Houbičky na nádobí 10ks/bal</t>
  </si>
  <si>
    <t>11.</t>
  </si>
  <si>
    <t>Saponát na nádobí Jar 450ml/ks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</si>
</sst>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26"/>
      <name val="Arial"/>
      <family val="2"/>
      <charset val="238"/>
    </font>
    <font>
      <b/>
      <sz val="26"/>
      <name val="Arial"/>
      <family val="2"/>
      <charset val="238"/>
    </font>
    <font>
      <sz val="10"/>
      <name val="Calibri"/>
      <family val="2"/>
      <charset val="238"/>
    </font>
    <font>
      <b/>
      <sz val="1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0" xfId="0" applyFont="1"/>
    <xf numFmtId="0" fontId="16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/>
    </xf>
    <xf numFmtId="0" fontId="9" fillId="0" borderId="0" xfId="0" applyFont="1" applyAlignment="1">
      <alignment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0" fillId="2" borderId="4" xfId="0" applyNumberForma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164" fontId="0" fillId="2" borderId="1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justify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1" fillId="0" borderId="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/>
    <xf numFmtId="0" fontId="1" fillId="0" borderId="20" xfId="0" applyFont="1" applyBorder="1" applyAlignment="1">
      <alignment horizontal="justify" vertical="center"/>
    </xf>
    <xf numFmtId="0" fontId="0" fillId="0" borderId="20" xfId="0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2" fontId="1" fillId="0" borderId="5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/>
    </xf>
    <xf numFmtId="0" fontId="1" fillId="0" borderId="16" xfId="0" applyFont="1" applyBorder="1" applyAlignment="1">
      <alignment horizontal="center" vertical="center" wrapText="1"/>
    </xf>
    <xf numFmtId="2" fontId="1" fillId="5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6" fillId="0" borderId="0" xfId="0" applyFont="1"/>
    <xf numFmtId="0" fontId="1" fillId="0" borderId="23" xfId="0" applyFont="1" applyBorder="1" applyAlignment="1">
      <alignment horizontal="center"/>
    </xf>
    <xf numFmtId="0" fontId="16" fillId="0" borderId="24" xfId="0" applyFont="1" applyBorder="1"/>
    <xf numFmtId="0" fontId="2" fillId="0" borderId="24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44" fontId="1" fillId="2" borderId="5" xfId="1" applyFont="1" applyFill="1" applyBorder="1" applyAlignment="1">
      <alignment horizontal="center"/>
    </xf>
    <xf numFmtId="44" fontId="1" fillId="2" borderId="13" xfId="1" applyFont="1" applyFill="1" applyBorder="1" applyAlignment="1">
      <alignment horizontal="center"/>
    </xf>
    <xf numFmtId="44" fontId="1" fillId="2" borderId="16" xfId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0" fontId="1" fillId="0" borderId="39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0" fillId="3" borderId="11" xfId="0" applyNumberForma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164" fontId="1" fillId="0" borderId="29" xfId="0" applyNumberFormat="1" applyFont="1" applyBorder="1" applyAlignment="1">
      <alignment horizont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0" fillId="0" borderId="45" xfId="0" applyNumberFormat="1" applyBorder="1"/>
    <xf numFmtId="4" fontId="0" fillId="0" borderId="0" xfId="0" applyNumberFormat="1"/>
    <xf numFmtId="3" fontId="1" fillId="0" borderId="13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textRotation="90"/>
    </xf>
    <xf numFmtId="0" fontId="13" fillId="7" borderId="38" xfId="0" applyFont="1" applyFill="1" applyBorder="1" applyAlignment="1">
      <alignment horizontal="center" vertical="center" textRotation="90"/>
    </xf>
    <xf numFmtId="0" fontId="13" fillId="7" borderId="39" xfId="0" applyFont="1" applyFill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textRotation="90" wrapText="1"/>
    </xf>
    <xf numFmtId="0" fontId="13" fillId="0" borderId="38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textRotation="90" wrapText="1"/>
    </xf>
    <xf numFmtId="0" fontId="12" fillId="0" borderId="38" xfId="0" applyFont="1" applyBorder="1" applyAlignment="1">
      <alignment wrapText="1"/>
    </xf>
    <xf numFmtId="0" fontId="12" fillId="0" borderId="39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textRotation="90"/>
    </xf>
    <xf numFmtId="0" fontId="12" fillId="7" borderId="41" xfId="0" applyFont="1" applyFill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textRotation="90"/>
    </xf>
    <xf numFmtId="0" fontId="12" fillId="7" borderId="22" xfId="0" applyFont="1" applyFill="1" applyBorder="1" applyAlignment="1">
      <alignment horizontal="center" vertical="center" textRotation="90"/>
    </xf>
    <xf numFmtId="0" fontId="12" fillId="0" borderId="22" xfId="0" applyFont="1" applyBorder="1" applyAlignment="1">
      <alignment horizontal="center" vertical="center" textRotation="90"/>
    </xf>
    <xf numFmtId="0" fontId="12" fillId="0" borderId="30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textRotation="90" wrapText="1"/>
    </xf>
    <xf numFmtId="0" fontId="15" fillId="7" borderId="39" xfId="0" applyFont="1" applyFill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ěna" xfId="1" builtinId="4"/>
    <cellStyle name="Normální" xfId="0" builtinId="0"/>
    <cellStyle name="Normální 2" xfId="2" xr:uid="{5B565466-67A0-40D5-9505-F4CC96D89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5D9-ACEB-4EA4-B27D-C8B6D926BED7}">
  <dimension ref="A1:C10"/>
  <sheetViews>
    <sheetView workbookViewId="0">
      <selection activeCell="C24" sqref="C24"/>
    </sheetView>
  </sheetViews>
  <sheetFormatPr defaultRowHeight="12.75" x14ac:dyDescent="0.2"/>
  <cols>
    <col min="1" max="1" width="32.7109375" customWidth="1"/>
    <col min="2" max="2" width="18.42578125" customWidth="1"/>
    <col min="3" max="3" width="19" customWidth="1"/>
  </cols>
  <sheetData>
    <row r="1" spans="1:3" ht="25.5" customHeight="1" x14ac:dyDescent="0.25">
      <c r="A1" s="29" t="s">
        <v>0</v>
      </c>
    </row>
    <row r="2" spans="1:3" ht="31.5" customHeight="1" x14ac:dyDescent="0.3">
      <c r="A2" s="175" t="s">
        <v>1</v>
      </c>
      <c r="B2" s="175"/>
      <c r="C2" s="175"/>
    </row>
    <row r="3" spans="1:3" ht="14.25" customHeight="1" thickBot="1" x14ac:dyDescent="0.25">
      <c r="A3" s="20"/>
    </row>
    <row r="4" spans="1:3" ht="47.25" customHeight="1" thickBot="1" x14ac:dyDescent="0.25">
      <c r="A4" s="28" t="s">
        <v>2</v>
      </c>
      <c r="B4" s="123" t="s">
        <v>3</v>
      </c>
      <c r="C4" s="123" t="s">
        <v>4</v>
      </c>
    </row>
    <row r="5" spans="1:3" ht="18" customHeight="1" x14ac:dyDescent="0.2">
      <c r="A5" s="27" t="s">
        <v>5</v>
      </c>
      <c r="B5" s="119">
        <f>+'Prostor A'!G24+'Prostor B'!G11+'Prostor C'!G9+'Prostor D'!G12+'Krycí list'!G5+'Prostor H'!G5</f>
        <v>0</v>
      </c>
      <c r="C5" s="119">
        <f>+B5*12</f>
        <v>0</v>
      </c>
    </row>
    <row r="6" spans="1:3" ht="18" customHeight="1" x14ac:dyDescent="0.2">
      <c r="A6" s="120" t="s">
        <v>6</v>
      </c>
      <c r="B6" s="121">
        <v>0</v>
      </c>
      <c r="C6" s="122">
        <f>+'Spec.(roční)úklid'!F9</f>
        <v>0</v>
      </c>
    </row>
    <row r="7" spans="1:3" ht="18" customHeight="1" x14ac:dyDescent="0.2">
      <c r="A7" s="150" t="s">
        <v>7</v>
      </c>
      <c r="B7" s="151"/>
      <c r="C7" s="122">
        <f>+'Mimořádný úklid'!E5</f>
        <v>0</v>
      </c>
    </row>
    <row r="8" spans="1:3" ht="18" customHeight="1" x14ac:dyDescent="0.2">
      <c r="A8" s="150" t="s">
        <v>8</v>
      </c>
      <c r="B8" s="151"/>
      <c r="C8" s="122">
        <f>+'Spotřební materiál'!F15</f>
        <v>0</v>
      </c>
    </row>
    <row r="9" spans="1:3" ht="21" customHeight="1" thickBot="1" x14ac:dyDescent="0.25">
      <c r="A9" s="176" t="s">
        <v>9</v>
      </c>
      <c r="B9" s="177"/>
      <c r="C9" s="26">
        <f>SUM(C5:C8)</f>
        <v>0</v>
      </c>
    </row>
    <row r="10" spans="1:3" ht="21" customHeight="1" x14ac:dyDescent="0.2"/>
  </sheetData>
  <mergeCells count="2">
    <mergeCell ref="A2:C2"/>
    <mergeCell ref="A9:B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23A5-DE82-4760-A607-FDADA697875C}">
  <sheetPr>
    <pageSetUpPr fitToPage="1"/>
  </sheetPr>
  <dimension ref="A1:H2430"/>
  <sheetViews>
    <sheetView zoomScaleNormal="100" workbookViewId="0">
      <selection activeCell="G16" sqref="G16"/>
    </sheetView>
  </sheetViews>
  <sheetFormatPr defaultRowHeight="12.75" x14ac:dyDescent="0.2"/>
  <cols>
    <col min="1" max="1" width="12.85546875" style="1" customWidth="1"/>
    <col min="2" max="2" width="13" style="1" customWidth="1"/>
    <col min="3" max="3" width="62.85546875" style="2" customWidth="1"/>
    <col min="4" max="5" width="10.7109375" style="2" customWidth="1"/>
    <col min="6" max="6" width="18.85546875" style="1" customWidth="1"/>
    <col min="7" max="8" width="16.7109375" customWidth="1"/>
  </cols>
  <sheetData>
    <row r="1" spans="1:8" ht="18" x14ac:dyDescent="0.25">
      <c r="A1" s="189" t="s">
        <v>10</v>
      </c>
      <c r="B1" s="189"/>
      <c r="C1" s="189"/>
      <c r="D1" s="189"/>
      <c r="E1" s="189"/>
      <c r="F1" s="124"/>
      <c r="G1" s="124"/>
      <c r="H1" s="124"/>
    </row>
    <row r="2" spans="1:8" ht="11.25" customHeight="1" x14ac:dyDescent="0.25">
      <c r="A2" s="4"/>
      <c r="B2" s="4"/>
      <c r="C2" s="4"/>
      <c r="D2" s="4"/>
      <c r="E2" s="4"/>
      <c r="F2" s="4"/>
      <c r="G2" s="4"/>
      <c r="H2" s="4"/>
    </row>
    <row r="3" spans="1:8" ht="18" x14ac:dyDescent="0.25">
      <c r="A3" s="7" t="s">
        <v>11</v>
      </c>
      <c r="B3" s="5"/>
      <c r="C3" s="5"/>
      <c r="D3" s="5"/>
      <c r="E3" s="5"/>
      <c r="F3" s="4"/>
      <c r="G3" s="4"/>
      <c r="H3" s="4"/>
    </row>
    <row r="4" spans="1:8" ht="7.5" customHeight="1" x14ac:dyDescent="0.25">
      <c r="A4" s="4"/>
      <c r="B4" s="4"/>
      <c r="C4" s="4"/>
      <c r="D4" s="4"/>
      <c r="E4" s="4"/>
      <c r="F4" s="4"/>
      <c r="G4" s="4"/>
      <c r="H4" s="4"/>
    </row>
    <row r="5" spans="1:8" ht="18" x14ac:dyDescent="0.25">
      <c r="A5" s="11" t="s">
        <v>12</v>
      </c>
      <c r="B5" s="11"/>
      <c r="C5" s="11" t="s">
        <v>13</v>
      </c>
      <c r="D5" s="3"/>
      <c r="E5" s="4"/>
      <c r="F5" s="4"/>
      <c r="G5" s="4"/>
      <c r="H5" s="4"/>
    </row>
    <row r="6" spans="1:8" ht="18" x14ac:dyDescent="0.25">
      <c r="A6" s="11"/>
      <c r="B6" s="11"/>
      <c r="C6" s="11" t="s">
        <v>14</v>
      </c>
      <c r="D6" s="3"/>
      <c r="E6" s="4"/>
      <c r="F6" s="4"/>
      <c r="G6" s="4"/>
      <c r="H6" s="4"/>
    </row>
    <row r="7" spans="1:8" ht="18" x14ac:dyDescent="0.25">
      <c r="A7" s="11" t="s">
        <v>15</v>
      </c>
      <c r="B7" s="80"/>
      <c r="C7" s="11" t="s">
        <v>16</v>
      </c>
      <c r="D7" s="3"/>
      <c r="E7" s="3"/>
      <c r="F7" s="3"/>
      <c r="G7" s="4"/>
      <c r="H7" s="4"/>
    </row>
    <row r="8" spans="1:8" ht="18" x14ac:dyDescent="0.25">
      <c r="A8" s="11" t="s">
        <v>17</v>
      </c>
      <c r="B8" s="80"/>
      <c r="C8" s="11" t="s">
        <v>18</v>
      </c>
      <c r="D8" s="3"/>
      <c r="E8" s="3"/>
      <c r="F8" s="3"/>
      <c r="G8" s="4"/>
      <c r="H8" s="4"/>
    </row>
    <row r="9" spans="1:8" ht="18" x14ac:dyDescent="0.25">
      <c r="A9" s="11" t="s">
        <v>19</v>
      </c>
      <c r="B9" s="80"/>
      <c r="C9" s="11" t="s">
        <v>20</v>
      </c>
      <c r="D9" s="3"/>
      <c r="E9" s="3"/>
      <c r="F9" s="3"/>
      <c r="G9" s="4"/>
      <c r="H9" s="4"/>
    </row>
    <row r="10" spans="1:8" ht="18" x14ac:dyDescent="0.25">
      <c r="A10" s="11" t="s">
        <v>21</v>
      </c>
      <c r="B10" s="80"/>
      <c r="C10" s="11" t="s">
        <v>22</v>
      </c>
      <c r="D10" s="3"/>
      <c r="E10" s="3"/>
      <c r="F10" s="3"/>
      <c r="G10" s="4"/>
      <c r="H10" s="4"/>
    </row>
    <row r="11" spans="1:8" ht="18" x14ac:dyDescent="0.25">
      <c r="A11" s="11"/>
      <c r="B11" s="80"/>
      <c r="C11" s="11"/>
      <c r="D11" s="3"/>
      <c r="E11" s="3"/>
      <c r="F11" s="3"/>
      <c r="G11" s="4"/>
      <c r="H11" s="4"/>
    </row>
    <row r="12" spans="1:8" ht="18" x14ac:dyDescent="0.25">
      <c r="A12" s="11"/>
      <c r="B12" s="80"/>
      <c r="C12" s="11"/>
      <c r="D12" s="3"/>
      <c r="E12" s="3"/>
      <c r="F12" s="3"/>
      <c r="G12" s="4"/>
      <c r="H12" s="4"/>
    </row>
    <row r="13" spans="1:8" ht="11.25" customHeight="1" thickBot="1" x14ac:dyDescent="0.3">
      <c r="A13" s="4"/>
      <c r="B13" s="4"/>
      <c r="C13" s="4"/>
      <c r="D13" s="4"/>
      <c r="E13" s="4"/>
      <c r="F13" s="4"/>
      <c r="G13" s="4"/>
      <c r="H13" s="4"/>
    </row>
    <row r="14" spans="1:8" ht="40.5" thickBot="1" x14ac:dyDescent="0.25">
      <c r="A14" s="44" t="s">
        <v>23</v>
      </c>
      <c r="B14" s="45" t="s">
        <v>24</v>
      </c>
      <c r="C14" s="46" t="s">
        <v>25</v>
      </c>
      <c r="D14" s="46" t="s">
        <v>26</v>
      </c>
      <c r="E14" s="46" t="s">
        <v>27</v>
      </c>
      <c r="F14" s="46" t="s">
        <v>28</v>
      </c>
      <c r="G14" s="47" t="s">
        <v>3</v>
      </c>
      <c r="H14" s="48" t="s">
        <v>4</v>
      </c>
    </row>
    <row r="15" spans="1:8" ht="48" customHeight="1" thickTop="1" thickBot="1" x14ac:dyDescent="0.25">
      <c r="A15" s="180" t="s">
        <v>29</v>
      </c>
      <c r="B15" s="54" t="s">
        <v>30</v>
      </c>
      <c r="C15" s="59" t="s">
        <v>31</v>
      </c>
      <c r="D15" s="56" t="s">
        <v>32</v>
      </c>
      <c r="E15" s="55">
        <v>29</v>
      </c>
      <c r="F15" s="56">
        <v>21</v>
      </c>
      <c r="G15" s="62">
        <v>0</v>
      </c>
      <c r="H15" s="63">
        <f t="shared" ref="H15:H23" si="0">G15*12</f>
        <v>0</v>
      </c>
    </row>
    <row r="16" spans="1:8" ht="42.75" customHeight="1" thickBot="1" x14ac:dyDescent="0.25">
      <c r="A16" s="181"/>
      <c r="B16" s="76" t="s">
        <v>33</v>
      </c>
      <c r="C16" s="81" t="s">
        <v>34</v>
      </c>
      <c r="D16" s="86" t="s">
        <v>35</v>
      </c>
      <c r="E16" s="109">
        <v>492</v>
      </c>
      <c r="F16" s="82">
        <v>8</v>
      </c>
      <c r="G16" s="83">
        <v>0</v>
      </c>
      <c r="H16" s="84">
        <f t="shared" si="0"/>
        <v>0</v>
      </c>
    </row>
    <row r="17" spans="1:8" ht="42.75" customHeight="1" x14ac:dyDescent="0.2">
      <c r="A17" s="181"/>
      <c r="B17" s="178" t="s">
        <v>36</v>
      </c>
      <c r="C17" s="37" t="s">
        <v>37</v>
      </c>
      <c r="D17" s="9" t="s">
        <v>32</v>
      </c>
      <c r="E17" s="110">
        <v>8</v>
      </c>
      <c r="F17" s="9">
        <v>4</v>
      </c>
      <c r="G17" s="38">
        <v>0</v>
      </c>
      <c r="H17" s="21">
        <f t="shared" si="0"/>
        <v>0</v>
      </c>
    </row>
    <row r="18" spans="1:8" ht="59.25" customHeight="1" x14ac:dyDescent="0.2">
      <c r="A18" s="181"/>
      <c r="B18" s="179"/>
      <c r="C18" s="85" t="s">
        <v>38</v>
      </c>
      <c r="D18" s="15" t="s">
        <v>39</v>
      </c>
      <c r="E18" s="111">
        <v>29</v>
      </c>
      <c r="F18" s="10">
        <v>4</v>
      </c>
      <c r="G18" s="18">
        <v>0</v>
      </c>
      <c r="H18" s="21">
        <f t="shared" si="0"/>
        <v>0</v>
      </c>
    </row>
    <row r="19" spans="1:8" ht="75" customHeight="1" thickBot="1" x14ac:dyDescent="0.25">
      <c r="A19" s="182"/>
      <c r="B19" s="39" t="s">
        <v>40</v>
      </c>
      <c r="C19" s="65" t="s">
        <v>41</v>
      </c>
      <c r="D19" s="66" t="s">
        <v>42</v>
      </c>
      <c r="E19" s="112">
        <v>38</v>
      </c>
      <c r="F19" s="41">
        <v>1</v>
      </c>
      <c r="G19" s="67">
        <v>0</v>
      </c>
      <c r="H19" s="21">
        <f t="shared" si="0"/>
        <v>0</v>
      </c>
    </row>
    <row r="20" spans="1:8" ht="57" customHeight="1" x14ac:dyDescent="0.2">
      <c r="A20" s="186" t="s">
        <v>43</v>
      </c>
      <c r="B20" s="183" t="s">
        <v>44</v>
      </c>
      <c r="C20" s="88" t="s">
        <v>31</v>
      </c>
      <c r="D20" s="89" t="s">
        <v>32</v>
      </c>
      <c r="E20" s="89">
        <v>2</v>
      </c>
      <c r="F20" s="90">
        <v>5</v>
      </c>
      <c r="G20" s="91">
        <v>0</v>
      </c>
      <c r="H20" s="92">
        <f t="shared" si="0"/>
        <v>0</v>
      </c>
    </row>
    <row r="21" spans="1:8" ht="33.6" customHeight="1" x14ac:dyDescent="0.2">
      <c r="A21" s="187"/>
      <c r="B21" s="184"/>
      <c r="C21" s="94" t="s">
        <v>45</v>
      </c>
      <c r="D21" s="16" t="s">
        <v>46</v>
      </c>
      <c r="E21" s="95">
        <v>50</v>
      </c>
      <c r="F21" s="10">
        <v>5</v>
      </c>
      <c r="G21" s="18">
        <v>0</v>
      </c>
      <c r="H21" s="22">
        <f t="shared" si="0"/>
        <v>0</v>
      </c>
    </row>
    <row r="22" spans="1:8" ht="58.15" customHeight="1" thickBot="1" x14ac:dyDescent="0.25">
      <c r="A22" s="187"/>
      <c r="B22" s="185"/>
      <c r="C22" s="93" t="s">
        <v>47</v>
      </c>
      <c r="D22" s="41" t="s">
        <v>42</v>
      </c>
      <c r="E22" s="66">
        <v>1</v>
      </c>
      <c r="F22" s="41">
        <v>5</v>
      </c>
      <c r="G22" s="67">
        <v>0</v>
      </c>
      <c r="H22" s="43">
        <f t="shared" si="0"/>
        <v>0</v>
      </c>
    </row>
    <row r="23" spans="1:8" ht="58.15" customHeight="1" thickBot="1" x14ac:dyDescent="0.25">
      <c r="A23" s="188"/>
      <c r="B23" s="39" t="s">
        <v>40</v>
      </c>
      <c r="C23" s="65" t="s">
        <v>48</v>
      </c>
      <c r="D23" s="66" t="s">
        <v>42</v>
      </c>
      <c r="E23" s="66">
        <v>1</v>
      </c>
      <c r="F23" s="41">
        <v>1</v>
      </c>
      <c r="G23" s="67">
        <v>0</v>
      </c>
      <c r="H23" s="43">
        <f t="shared" si="0"/>
        <v>0</v>
      </c>
    </row>
    <row r="24" spans="1:8" ht="26.25" customHeight="1" thickBot="1" x14ac:dyDescent="0.25">
      <c r="A24"/>
      <c r="B24"/>
      <c r="C24"/>
      <c r="D24"/>
      <c r="E24"/>
      <c r="F24" s="31" t="s">
        <v>49</v>
      </c>
      <c r="G24" s="32">
        <f>SUM(G15:G23)</f>
        <v>0</v>
      </c>
      <c r="H24" s="32">
        <f>SUM(H15:H23)</f>
        <v>0</v>
      </c>
    </row>
    <row r="25" spans="1:8" x14ac:dyDescent="0.2">
      <c r="A25"/>
      <c r="B25"/>
      <c r="C25"/>
      <c r="D25"/>
      <c r="E25"/>
      <c r="F25"/>
    </row>
    <row r="26" spans="1:8" x14ac:dyDescent="0.2">
      <c r="A26"/>
      <c r="B26"/>
      <c r="C26"/>
      <c r="D26"/>
      <c r="E26"/>
      <c r="F26"/>
    </row>
    <row r="27" spans="1:8" x14ac:dyDescent="0.2">
      <c r="A27"/>
      <c r="B27"/>
      <c r="C27"/>
      <c r="D27"/>
      <c r="E27"/>
      <c r="F27"/>
    </row>
    <row r="28" spans="1:8" x14ac:dyDescent="0.2">
      <c r="A28"/>
      <c r="B28"/>
      <c r="C28"/>
      <c r="D28"/>
      <c r="E28"/>
      <c r="F28"/>
    </row>
    <row r="29" spans="1:8" x14ac:dyDescent="0.2">
      <c r="A29"/>
      <c r="B29"/>
      <c r="C29"/>
      <c r="D29"/>
      <c r="E29"/>
      <c r="F29"/>
    </row>
    <row r="30" spans="1:8" x14ac:dyDescent="0.2">
      <c r="A30"/>
      <c r="B30"/>
      <c r="C30"/>
      <c r="D30"/>
      <c r="E30"/>
      <c r="F30"/>
    </row>
    <row r="31" spans="1:8" x14ac:dyDescent="0.2">
      <c r="A31"/>
      <c r="B31"/>
      <c r="C31"/>
      <c r="D31"/>
      <c r="E31"/>
      <c r="F31"/>
    </row>
    <row r="32" spans="1:8" x14ac:dyDescent="0.2">
      <c r="A32"/>
      <c r="B32"/>
      <c r="C32"/>
      <c r="D32"/>
      <c r="E32"/>
      <c r="F32"/>
    </row>
    <row r="33" spans="3:3" customFormat="1" x14ac:dyDescent="0.2">
      <c r="C33" s="68"/>
    </row>
    <row r="34" spans="3:3" customFormat="1" x14ac:dyDescent="0.2"/>
    <row r="35" spans="3:3" customFormat="1" x14ac:dyDescent="0.2"/>
    <row r="36" spans="3:3" customFormat="1" x14ac:dyDescent="0.2"/>
    <row r="37" spans="3:3" customFormat="1" x14ac:dyDescent="0.2"/>
    <row r="38" spans="3:3" customFormat="1" x14ac:dyDescent="0.2"/>
    <row r="39" spans="3:3" customFormat="1" x14ac:dyDescent="0.2"/>
    <row r="40" spans="3:3" customFormat="1" x14ac:dyDescent="0.2"/>
    <row r="41" spans="3:3" customFormat="1" x14ac:dyDescent="0.2"/>
    <row r="42" spans="3:3" customFormat="1" x14ac:dyDescent="0.2"/>
    <row r="43" spans="3:3" customFormat="1" x14ac:dyDescent="0.2"/>
    <row r="44" spans="3:3" customFormat="1" x14ac:dyDescent="0.2"/>
    <row r="45" spans="3:3" customFormat="1" x14ac:dyDescent="0.2"/>
    <row r="46" spans="3:3" customFormat="1" x14ac:dyDescent="0.2"/>
    <row r="47" spans="3:3" customFormat="1" x14ac:dyDescent="0.2"/>
    <row r="48" spans="3:3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spans="1:6" x14ac:dyDescent="0.2">
      <c r="A2417"/>
      <c r="B2417"/>
      <c r="C2417"/>
      <c r="D2417"/>
      <c r="E2417"/>
      <c r="F2417"/>
    </row>
    <row r="2418" spans="1:6" x14ac:dyDescent="0.2">
      <c r="A2418"/>
      <c r="B2418"/>
      <c r="C2418"/>
      <c r="D2418"/>
      <c r="E2418"/>
      <c r="F2418"/>
    </row>
    <row r="2419" spans="1:6" x14ac:dyDescent="0.2">
      <c r="A2419"/>
      <c r="B2419"/>
      <c r="C2419"/>
      <c r="D2419"/>
      <c r="E2419"/>
      <c r="F2419"/>
    </row>
    <row r="2420" spans="1:6" x14ac:dyDescent="0.2">
      <c r="A2420"/>
      <c r="B2420"/>
      <c r="C2420"/>
      <c r="D2420"/>
      <c r="E2420"/>
      <c r="F2420"/>
    </row>
    <row r="2421" spans="1:6" x14ac:dyDescent="0.2">
      <c r="A2421"/>
      <c r="B2421"/>
      <c r="C2421"/>
      <c r="D2421"/>
      <c r="E2421"/>
      <c r="F2421"/>
    </row>
    <row r="2422" spans="1:6" x14ac:dyDescent="0.2">
      <c r="A2422"/>
      <c r="B2422"/>
      <c r="C2422"/>
      <c r="D2422"/>
      <c r="E2422"/>
      <c r="F2422"/>
    </row>
    <row r="2423" spans="1:6" x14ac:dyDescent="0.2">
      <c r="A2423"/>
      <c r="B2423"/>
      <c r="C2423"/>
      <c r="D2423"/>
      <c r="E2423"/>
      <c r="F2423"/>
    </row>
    <row r="2424" spans="1:6" x14ac:dyDescent="0.2">
      <c r="A2424"/>
      <c r="B2424"/>
      <c r="C2424"/>
      <c r="D2424"/>
      <c r="E2424"/>
      <c r="F2424"/>
    </row>
    <row r="2425" spans="1:6" x14ac:dyDescent="0.2">
      <c r="A2425"/>
      <c r="B2425"/>
      <c r="C2425"/>
      <c r="D2425"/>
      <c r="E2425"/>
      <c r="F2425"/>
    </row>
    <row r="2426" spans="1:6" x14ac:dyDescent="0.2">
      <c r="A2426"/>
      <c r="B2426"/>
      <c r="C2426"/>
      <c r="D2426"/>
      <c r="E2426"/>
      <c r="F2426"/>
    </row>
    <row r="2427" spans="1:6" x14ac:dyDescent="0.2">
      <c r="A2427"/>
      <c r="B2427"/>
      <c r="C2427"/>
      <c r="D2427"/>
      <c r="E2427"/>
      <c r="F2427"/>
    </row>
    <row r="2428" spans="1:6" x14ac:dyDescent="0.2">
      <c r="A2428"/>
      <c r="B2428"/>
      <c r="C2428"/>
      <c r="D2428"/>
      <c r="E2428"/>
      <c r="F2428"/>
    </row>
    <row r="2429" spans="1:6" x14ac:dyDescent="0.2">
      <c r="A2429"/>
      <c r="B2429"/>
      <c r="C2429"/>
      <c r="D2429"/>
      <c r="E2429"/>
      <c r="F2429"/>
    </row>
    <row r="2430" spans="1:6" x14ac:dyDescent="0.2">
      <c r="A2430"/>
      <c r="B2430"/>
    </row>
  </sheetData>
  <mergeCells count="5">
    <mergeCell ref="B17:B18"/>
    <mergeCell ref="A15:A19"/>
    <mergeCell ref="B20:B22"/>
    <mergeCell ref="A20:A23"/>
    <mergeCell ref="A1:E1"/>
  </mergeCells>
  <pageMargins left="0.25" right="0.25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528B-FD8D-42D6-8E66-901FD833A4FD}">
  <sheetPr>
    <pageSetUpPr fitToPage="1"/>
  </sheetPr>
  <dimension ref="A1:H2417"/>
  <sheetViews>
    <sheetView zoomScaleNormal="100" workbookViewId="0">
      <selection activeCell="G5" sqref="G5"/>
    </sheetView>
  </sheetViews>
  <sheetFormatPr defaultRowHeight="12.75" x14ac:dyDescent="0.2"/>
  <cols>
    <col min="1" max="1" width="13.42578125" style="1" customWidth="1"/>
    <col min="2" max="2" width="13" style="1" customWidth="1"/>
    <col min="3" max="3" width="62.85546875" style="2" customWidth="1"/>
    <col min="4" max="5" width="10.7109375" style="2" customWidth="1"/>
    <col min="6" max="6" width="18.85546875" style="1" customWidth="1"/>
    <col min="7" max="8" width="16.7109375" customWidth="1"/>
  </cols>
  <sheetData>
    <row r="1" spans="1:8" ht="18" x14ac:dyDescent="0.25">
      <c r="A1" s="11"/>
      <c r="B1" s="80"/>
      <c r="C1" s="11"/>
      <c r="D1" s="3"/>
      <c r="E1" s="3"/>
      <c r="F1" s="3"/>
      <c r="G1" s="4"/>
      <c r="H1" s="4"/>
    </row>
    <row r="2" spans="1:8" ht="11.25" customHeight="1" thickBot="1" x14ac:dyDescent="0.3">
      <c r="A2" s="4"/>
      <c r="B2" s="4"/>
      <c r="C2" s="4"/>
      <c r="D2" s="4"/>
      <c r="E2" s="4"/>
      <c r="F2" s="4"/>
      <c r="G2" s="4"/>
      <c r="H2" s="4"/>
    </row>
    <row r="3" spans="1:8" ht="40.5" thickBot="1" x14ac:dyDescent="0.25">
      <c r="A3" s="74" t="s">
        <v>23</v>
      </c>
      <c r="B3" s="75" t="s">
        <v>24</v>
      </c>
      <c r="C3" s="76" t="s">
        <v>25</v>
      </c>
      <c r="D3" s="76" t="s">
        <v>26</v>
      </c>
      <c r="E3" s="76" t="s">
        <v>27</v>
      </c>
      <c r="F3" s="76" t="s">
        <v>28</v>
      </c>
      <c r="G3" s="77" t="s">
        <v>3</v>
      </c>
      <c r="H3" s="78" t="s">
        <v>4</v>
      </c>
    </row>
    <row r="4" spans="1:8" ht="48" customHeight="1" x14ac:dyDescent="0.2">
      <c r="A4" s="192" t="s">
        <v>50</v>
      </c>
      <c r="B4" s="195" t="s">
        <v>30</v>
      </c>
      <c r="C4" s="114" t="s">
        <v>34</v>
      </c>
      <c r="D4" s="115" t="s">
        <v>51</v>
      </c>
      <c r="E4" s="116">
        <v>195</v>
      </c>
      <c r="F4" s="57">
        <v>21</v>
      </c>
      <c r="G4" s="51">
        <v>0</v>
      </c>
      <c r="H4" s="52">
        <f t="shared" ref="H4:H10" si="0">G4*12</f>
        <v>0</v>
      </c>
    </row>
    <row r="5" spans="1:8" ht="42.75" customHeight="1" thickBot="1" x14ac:dyDescent="0.25">
      <c r="A5" s="193"/>
      <c r="B5" s="191"/>
      <c r="C5" s="50" t="s">
        <v>31</v>
      </c>
      <c r="D5" s="70" t="s">
        <v>32</v>
      </c>
      <c r="E5" s="40">
        <v>5</v>
      </c>
      <c r="F5" s="70">
        <v>21</v>
      </c>
      <c r="G5" s="42">
        <v>0</v>
      </c>
      <c r="H5" s="72">
        <f>G5*12</f>
        <v>0</v>
      </c>
    </row>
    <row r="6" spans="1:8" ht="26.45" customHeight="1" x14ac:dyDescent="0.2">
      <c r="A6" s="193"/>
      <c r="B6" s="195" t="s">
        <v>36</v>
      </c>
      <c r="C6" s="79" t="s">
        <v>52</v>
      </c>
      <c r="D6" s="115" t="s">
        <v>32</v>
      </c>
      <c r="E6" s="115">
        <v>1</v>
      </c>
      <c r="F6" s="57">
        <v>4</v>
      </c>
      <c r="G6" s="51">
        <v>0</v>
      </c>
      <c r="H6" s="52">
        <f t="shared" si="0"/>
        <v>0</v>
      </c>
    </row>
    <row r="7" spans="1:8" ht="30.6" customHeight="1" thickBot="1" x14ac:dyDescent="0.25">
      <c r="A7" s="193"/>
      <c r="B7" s="191"/>
      <c r="C7" s="50" t="s">
        <v>53</v>
      </c>
      <c r="D7" s="58" t="s">
        <v>51</v>
      </c>
      <c r="E7" s="58">
        <v>15</v>
      </c>
      <c r="F7" s="40">
        <v>4</v>
      </c>
      <c r="G7" s="42">
        <v>0</v>
      </c>
      <c r="H7" s="72">
        <f t="shared" si="0"/>
        <v>0</v>
      </c>
    </row>
    <row r="8" spans="1:8" ht="57" customHeight="1" x14ac:dyDescent="0.2">
      <c r="A8" s="193"/>
      <c r="B8" s="178" t="s">
        <v>40</v>
      </c>
      <c r="C8" s="13" t="s">
        <v>48</v>
      </c>
      <c r="D8" s="12" t="s">
        <v>42</v>
      </c>
      <c r="E8" s="12">
        <v>1</v>
      </c>
      <c r="F8" s="14">
        <v>1</v>
      </c>
      <c r="G8" s="38">
        <v>0</v>
      </c>
      <c r="H8" s="21">
        <f t="shared" si="0"/>
        <v>0</v>
      </c>
    </row>
    <row r="9" spans="1:8" ht="57" customHeight="1" x14ac:dyDescent="0.2">
      <c r="A9" s="193"/>
      <c r="B9" s="190"/>
      <c r="C9" s="117" t="s">
        <v>54</v>
      </c>
      <c r="D9" s="118" t="s">
        <v>55</v>
      </c>
      <c r="E9" s="118">
        <v>28</v>
      </c>
      <c r="F9" s="89">
        <v>1</v>
      </c>
      <c r="G9" s="91">
        <v>0</v>
      </c>
      <c r="H9" s="21">
        <f t="shared" si="0"/>
        <v>0</v>
      </c>
    </row>
    <row r="10" spans="1:8" ht="30.6" customHeight="1" thickBot="1" x14ac:dyDescent="0.25">
      <c r="A10" s="194"/>
      <c r="B10" s="191"/>
      <c r="C10" s="50" t="s">
        <v>56</v>
      </c>
      <c r="D10" s="58" t="s">
        <v>32</v>
      </c>
      <c r="E10" s="113">
        <v>10</v>
      </c>
      <c r="F10" s="58">
        <v>1</v>
      </c>
      <c r="G10" s="42">
        <v>0</v>
      </c>
      <c r="H10" s="72">
        <f t="shared" si="0"/>
        <v>0</v>
      </c>
    </row>
    <row r="11" spans="1:8" ht="26.25" customHeight="1" thickBot="1" x14ac:dyDescent="0.25">
      <c r="A11"/>
      <c r="B11"/>
      <c r="C11" s="71"/>
      <c r="D11"/>
      <c r="E11"/>
      <c r="F11" s="31" t="s">
        <v>49</v>
      </c>
      <c r="G11" s="32">
        <f>SUM(G4:G10)</f>
        <v>0</v>
      </c>
      <c r="H11" s="32">
        <f>SUM(H4:H10)</f>
        <v>0</v>
      </c>
    </row>
    <row r="12" spans="1:8" x14ac:dyDescent="0.2">
      <c r="A12"/>
      <c r="B12"/>
      <c r="C12"/>
      <c r="D12"/>
      <c r="E12"/>
      <c r="F12"/>
    </row>
    <row r="13" spans="1:8" x14ac:dyDescent="0.2">
      <c r="A13"/>
      <c r="B13"/>
      <c r="C13"/>
      <c r="D13"/>
      <c r="E13"/>
      <c r="F13"/>
    </row>
    <row r="14" spans="1:8" x14ac:dyDescent="0.2">
      <c r="A14"/>
      <c r="B14"/>
      <c r="C14"/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spans="3:3" customFormat="1" x14ac:dyDescent="0.2"/>
    <row r="18" spans="3:3" customFormat="1" x14ac:dyDescent="0.2"/>
    <row r="19" spans="3:3" customFormat="1" x14ac:dyDescent="0.2"/>
    <row r="20" spans="3:3" customFormat="1" x14ac:dyDescent="0.2"/>
    <row r="21" spans="3:3" customFormat="1" x14ac:dyDescent="0.2">
      <c r="C21" s="68"/>
    </row>
    <row r="22" spans="3:3" customFormat="1" x14ac:dyDescent="0.2"/>
    <row r="23" spans="3:3" customFormat="1" x14ac:dyDescent="0.2"/>
    <row r="24" spans="3:3" customFormat="1" x14ac:dyDescent="0.2"/>
    <row r="25" spans="3:3" customFormat="1" x14ac:dyDescent="0.2"/>
    <row r="26" spans="3:3" customFormat="1" x14ac:dyDescent="0.2"/>
    <row r="27" spans="3:3" customFormat="1" x14ac:dyDescent="0.2"/>
    <row r="28" spans="3:3" customFormat="1" x14ac:dyDescent="0.2"/>
    <row r="29" spans="3:3" customFormat="1" x14ac:dyDescent="0.2"/>
    <row r="30" spans="3:3" customFormat="1" x14ac:dyDescent="0.2"/>
    <row r="31" spans="3:3" customFormat="1" x14ac:dyDescent="0.2"/>
    <row r="32" spans="3:3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spans="1:3" x14ac:dyDescent="0.2">
      <c r="A2417"/>
      <c r="B2417"/>
      <c r="C2417"/>
    </row>
  </sheetData>
  <mergeCells count="4">
    <mergeCell ref="B8:B10"/>
    <mergeCell ref="A4:A10"/>
    <mergeCell ref="B4:B5"/>
    <mergeCell ref="B6:B7"/>
  </mergeCells>
  <pageMargins left="0.25" right="0.25" top="0.75" bottom="0.75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381F-ED42-4970-A8E0-BA789BCE7EB5}">
  <sheetPr>
    <pageSetUpPr fitToPage="1"/>
  </sheetPr>
  <dimension ref="A1:H2415"/>
  <sheetViews>
    <sheetView zoomScaleNormal="100" workbookViewId="0">
      <selection activeCell="G5" sqref="G5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8.85546875" style="1" customWidth="1"/>
    <col min="7" max="8" width="16.7109375" customWidth="1"/>
  </cols>
  <sheetData>
    <row r="1" spans="1:8" ht="18" x14ac:dyDescent="0.25">
      <c r="A1" s="11"/>
      <c r="B1" s="80"/>
      <c r="C1" s="11"/>
      <c r="D1" s="3"/>
      <c r="E1" s="3"/>
      <c r="F1" s="3"/>
      <c r="G1" s="4"/>
      <c r="H1" s="4"/>
    </row>
    <row r="2" spans="1:8" ht="11.25" customHeight="1" thickBot="1" x14ac:dyDescent="0.3">
      <c r="A2" s="4"/>
      <c r="B2" s="4"/>
      <c r="C2" s="4"/>
      <c r="D2" s="4"/>
      <c r="E2" s="4"/>
      <c r="F2" s="4"/>
      <c r="G2" s="4"/>
      <c r="H2" s="4"/>
    </row>
    <row r="3" spans="1:8" ht="40.5" thickBot="1" x14ac:dyDescent="0.25">
      <c r="A3" s="44" t="s">
        <v>23</v>
      </c>
      <c r="B3" s="45" t="s">
        <v>24</v>
      </c>
      <c r="C3" s="87" t="s">
        <v>25</v>
      </c>
      <c r="D3" s="87" t="s">
        <v>26</v>
      </c>
      <c r="E3" s="87" t="s">
        <v>27</v>
      </c>
      <c r="F3" s="87" t="s">
        <v>28</v>
      </c>
      <c r="G3" s="96" t="s">
        <v>3</v>
      </c>
      <c r="H3" s="97" t="s">
        <v>4</v>
      </c>
    </row>
    <row r="4" spans="1:8" ht="48" customHeight="1" thickTop="1" x14ac:dyDescent="0.2">
      <c r="A4" s="196" t="s">
        <v>57</v>
      </c>
      <c r="B4" s="199" t="s">
        <v>30</v>
      </c>
      <c r="C4" s="17" t="s">
        <v>31</v>
      </c>
      <c r="D4" s="15" t="s">
        <v>32</v>
      </c>
      <c r="E4" s="16">
        <v>6</v>
      </c>
      <c r="F4" s="16">
        <v>21</v>
      </c>
      <c r="G4" s="18">
        <v>0</v>
      </c>
      <c r="H4" s="22">
        <f>G4*12</f>
        <v>0</v>
      </c>
    </row>
    <row r="5" spans="1:8" ht="42.75" customHeight="1" x14ac:dyDescent="0.2">
      <c r="A5" s="197"/>
      <c r="B5" s="184"/>
      <c r="C5" s="98" t="s">
        <v>58</v>
      </c>
      <c r="D5" s="15" t="s">
        <v>42</v>
      </c>
      <c r="E5" s="15">
        <v>3</v>
      </c>
      <c r="F5" s="16">
        <v>21</v>
      </c>
      <c r="G5" s="18">
        <v>0</v>
      </c>
      <c r="H5" s="22">
        <f>G5*12</f>
        <v>0</v>
      </c>
    </row>
    <row r="6" spans="1:8" ht="42.75" customHeight="1" thickBot="1" x14ac:dyDescent="0.25">
      <c r="A6" s="197"/>
      <c r="B6" s="185"/>
      <c r="C6" s="100" t="s">
        <v>59</v>
      </c>
      <c r="D6" s="99" t="s">
        <v>51</v>
      </c>
      <c r="E6" s="99">
        <v>33</v>
      </c>
      <c r="F6" s="66">
        <v>21</v>
      </c>
      <c r="G6" s="67">
        <v>0</v>
      </c>
      <c r="H6" s="43">
        <f>G6*12</f>
        <v>0</v>
      </c>
    </row>
    <row r="7" spans="1:8" ht="42.75" customHeight="1" thickBot="1" x14ac:dyDescent="0.25">
      <c r="A7" s="197"/>
      <c r="B7" s="76" t="s">
        <v>36</v>
      </c>
      <c r="C7" s="101" t="s">
        <v>47</v>
      </c>
      <c r="D7" s="102" t="s">
        <v>42</v>
      </c>
      <c r="E7" s="102">
        <v>3</v>
      </c>
      <c r="F7" s="86">
        <v>4</v>
      </c>
      <c r="G7" s="83">
        <v>0</v>
      </c>
      <c r="H7" s="84">
        <f>G7*12</f>
        <v>0</v>
      </c>
    </row>
    <row r="8" spans="1:8" ht="55.15" customHeight="1" thickBot="1" x14ac:dyDescent="0.25">
      <c r="A8" s="198"/>
      <c r="B8" s="39" t="s">
        <v>40</v>
      </c>
      <c r="C8" s="65" t="s">
        <v>48</v>
      </c>
      <c r="D8" s="99" t="s">
        <v>42</v>
      </c>
      <c r="E8" s="99">
        <v>3</v>
      </c>
      <c r="F8" s="66">
        <v>1</v>
      </c>
      <c r="G8" s="67">
        <v>0</v>
      </c>
      <c r="H8" s="43">
        <f>G8*12</f>
        <v>0</v>
      </c>
    </row>
    <row r="9" spans="1:8" ht="26.25" customHeight="1" thickBot="1" x14ac:dyDescent="0.25">
      <c r="A9"/>
      <c r="B9"/>
      <c r="C9" s="71"/>
      <c r="D9"/>
      <c r="E9"/>
      <c r="F9" s="31" t="s">
        <v>49</v>
      </c>
      <c r="G9" s="32">
        <f>SUM(G4:G8)</f>
        <v>0</v>
      </c>
      <c r="H9" s="32">
        <f>SUM(H4:H8)</f>
        <v>0</v>
      </c>
    </row>
    <row r="10" spans="1:8" x14ac:dyDescent="0.2">
      <c r="A10"/>
      <c r="B10"/>
      <c r="C10"/>
      <c r="D10"/>
      <c r="E10"/>
      <c r="F10"/>
    </row>
    <row r="11" spans="1:8" x14ac:dyDescent="0.2">
      <c r="A11"/>
      <c r="B11"/>
      <c r="C11"/>
      <c r="D11"/>
      <c r="E11"/>
      <c r="F11"/>
    </row>
    <row r="12" spans="1:8" x14ac:dyDescent="0.2">
      <c r="A12"/>
      <c r="B12"/>
      <c r="C12"/>
      <c r="D12"/>
      <c r="E12"/>
      <c r="F12"/>
    </row>
    <row r="13" spans="1:8" x14ac:dyDescent="0.2">
      <c r="A13"/>
      <c r="B13"/>
      <c r="C13"/>
      <c r="D13"/>
      <c r="E13"/>
      <c r="F13"/>
    </row>
    <row r="14" spans="1:8" x14ac:dyDescent="0.2">
      <c r="A14"/>
      <c r="B14"/>
      <c r="C14"/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spans="3:3" customFormat="1" x14ac:dyDescent="0.2"/>
    <row r="18" spans="3:3" customFormat="1" x14ac:dyDescent="0.2"/>
    <row r="19" spans="3:3" customFormat="1" x14ac:dyDescent="0.2">
      <c r="C19" s="68"/>
    </row>
    <row r="20" spans="3:3" customFormat="1" x14ac:dyDescent="0.2"/>
    <row r="21" spans="3:3" customFormat="1" x14ac:dyDescent="0.2"/>
    <row r="22" spans="3:3" customFormat="1" x14ac:dyDescent="0.2"/>
    <row r="23" spans="3:3" customFormat="1" x14ac:dyDescent="0.2"/>
    <row r="24" spans="3:3" customFormat="1" x14ac:dyDescent="0.2"/>
    <row r="25" spans="3:3" customFormat="1" x14ac:dyDescent="0.2"/>
    <row r="26" spans="3:3" customFormat="1" x14ac:dyDescent="0.2"/>
    <row r="27" spans="3:3" customFormat="1" x14ac:dyDescent="0.2"/>
    <row r="28" spans="3:3" customFormat="1" x14ac:dyDescent="0.2"/>
    <row r="29" spans="3:3" customFormat="1" x14ac:dyDescent="0.2"/>
    <row r="30" spans="3:3" customFormat="1" x14ac:dyDescent="0.2"/>
    <row r="31" spans="3:3" customFormat="1" x14ac:dyDescent="0.2"/>
    <row r="32" spans="3:3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spans="1:6" x14ac:dyDescent="0.2">
      <c r="A2401"/>
      <c r="B2401"/>
      <c r="C2401"/>
      <c r="D2401"/>
      <c r="E2401"/>
      <c r="F2401"/>
    </row>
    <row r="2402" spans="1:6" x14ac:dyDescent="0.2">
      <c r="A2402"/>
      <c r="B2402"/>
      <c r="C2402"/>
      <c r="D2402"/>
      <c r="E2402"/>
      <c r="F2402"/>
    </row>
    <row r="2403" spans="1:6" x14ac:dyDescent="0.2">
      <c r="A2403"/>
      <c r="B2403"/>
      <c r="C2403"/>
      <c r="D2403"/>
      <c r="E2403"/>
      <c r="F2403"/>
    </row>
    <row r="2404" spans="1:6" x14ac:dyDescent="0.2">
      <c r="A2404"/>
      <c r="B2404"/>
      <c r="C2404"/>
      <c r="D2404"/>
      <c r="E2404"/>
      <c r="F2404"/>
    </row>
    <row r="2405" spans="1:6" x14ac:dyDescent="0.2">
      <c r="A2405"/>
      <c r="B2405"/>
      <c r="C2405"/>
      <c r="D2405"/>
      <c r="E2405"/>
      <c r="F2405"/>
    </row>
    <row r="2406" spans="1:6" x14ac:dyDescent="0.2">
      <c r="A2406"/>
      <c r="B2406"/>
      <c r="C2406"/>
      <c r="D2406"/>
      <c r="E2406"/>
      <c r="F2406"/>
    </row>
    <row r="2407" spans="1:6" x14ac:dyDescent="0.2">
      <c r="A2407"/>
      <c r="B2407"/>
      <c r="C2407"/>
      <c r="D2407"/>
      <c r="E2407"/>
      <c r="F2407"/>
    </row>
    <row r="2408" spans="1:6" x14ac:dyDescent="0.2">
      <c r="A2408"/>
      <c r="B2408"/>
      <c r="C2408"/>
      <c r="D2408"/>
      <c r="E2408"/>
      <c r="F2408"/>
    </row>
    <row r="2409" spans="1:6" x14ac:dyDescent="0.2">
      <c r="A2409"/>
      <c r="B2409"/>
      <c r="C2409"/>
      <c r="D2409"/>
      <c r="E2409"/>
      <c r="F2409"/>
    </row>
    <row r="2410" spans="1:6" x14ac:dyDescent="0.2">
      <c r="A2410"/>
      <c r="B2410"/>
      <c r="C2410"/>
      <c r="D2410"/>
      <c r="E2410"/>
      <c r="F2410"/>
    </row>
    <row r="2411" spans="1:6" x14ac:dyDescent="0.2">
      <c r="A2411"/>
      <c r="B2411"/>
      <c r="C2411"/>
      <c r="D2411"/>
      <c r="E2411"/>
      <c r="F2411"/>
    </row>
    <row r="2412" spans="1:6" x14ac:dyDescent="0.2">
      <c r="A2412"/>
      <c r="B2412"/>
      <c r="C2412"/>
      <c r="D2412"/>
      <c r="E2412"/>
      <c r="F2412"/>
    </row>
    <row r="2413" spans="1:6" x14ac:dyDescent="0.2">
      <c r="A2413"/>
      <c r="B2413"/>
      <c r="C2413"/>
      <c r="D2413"/>
      <c r="E2413"/>
      <c r="F2413"/>
    </row>
    <row r="2414" spans="1:6" x14ac:dyDescent="0.2">
      <c r="A2414"/>
      <c r="B2414"/>
      <c r="C2414"/>
      <c r="D2414"/>
      <c r="E2414"/>
      <c r="F2414"/>
    </row>
    <row r="2415" spans="1:6" x14ac:dyDescent="0.2">
      <c r="A2415"/>
      <c r="B2415"/>
      <c r="C2415"/>
    </row>
  </sheetData>
  <mergeCells count="2">
    <mergeCell ref="A4:A8"/>
    <mergeCell ref="B4:B6"/>
  </mergeCells>
  <pageMargins left="0.25" right="0.25" top="0.75" bottom="0.75" header="0.3" footer="0.3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1341-8BF7-45FD-8B5D-48CC63887B22}">
  <sheetPr>
    <pageSetUpPr fitToPage="1"/>
  </sheetPr>
  <dimension ref="A1:H2418"/>
  <sheetViews>
    <sheetView zoomScaleNormal="100" workbookViewId="0">
      <selection activeCell="G5" sqref="G5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8.85546875" style="1" customWidth="1"/>
    <col min="7" max="8" width="16.7109375" customWidth="1"/>
  </cols>
  <sheetData>
    <row r="1" spans="1:8" ht="18" x14ac:dyDescent="0.25">
      <c r="A1" s="11"/>
      <c r="B1" s="80"/>
      <c r="C1" s="11"/>
      <c r="D1" s="3"/>
      <c r="E1" s="3"/>
      <c r="F1" s="3"/>
      <c r="G1" s="4"/>
      <c r="H1" s="4"/>
    </row>
    <row r="2" spans="1:8" ht="11.25" customHeight="1" thickBot="1" x14ac:dyDescent="0.3">
      <c r="A2" s="4"/>
      <c r="B2" s="4"/>
      <c r="C2" s="4"/>
      <c r="D2" s="4"/>
      <c r="E2" s="4"/>
      <c r="F2" s="4"/>
      <c r="G2" s="4"/>
      <c r="H2" s="4"/>
    </row>
    <row r="3" spans="1:8" ht="40.5" thickBot="1" x14ac:dyDescent="0.25">
      <c r="A3" s="74" t="s">
        <v>23</v>
      </c>
      <c r="B3" s="75" t="s">
        <v>24</v>
      </c>
      <c r="C3" s="76" t="s">
        <v>25</v>
      </c>
      <c r="D3" s="76" t="s">
        <v>26</v>
      </c>
      <c r="E3" s="76" t="s">
        <v>27</v>
      </c>
      <c r="F3" s="76" t="s">
        <v>28</v>
      </c>
      <c r="G3" s="77" t="s">
        <v>3</v>
      </c>
      <c r="H3" s="78" t="s">
        <v>4</v>
      </c>
    </row>
    <row r="4" spans="1:8" ht="48" customHeight="1" x14ac:dyDescent="0.2">
      <c r="A4" s="200" t="s">
        <v>60</v>
      </c>
      <c r="B4" s="195" t="s">
        <v>30</v>
      </c>
      <c r="C4" s="79" t="s">
        <v>31</v>
      </c>
      <c r="D4" s="57" t="s">
        <v>32</v>
      </c>
      <c r="E4" s="57">
        <v>8</v>
      </c>
      <c r="F4" s="57">
        <v>21</v>
      </c>
      <c r="G4" s="51">
        <v>0</v>
      </c>
      <c r="H4" s="52">
        <f t="shared" ref="H4:H11" si="0">G4*12</f>
        <v>0</v>
      </c>
    </row>
    <row r="5" spans="1:8" ht="28.9" customHeight="1" x14ac:dyDescent="0.2">
      <c r="A5" s="201"/>
      <c r="B5" s="204"/>
      <c r="C5" s="17" t="s">
        <v>61</v>
      </c>
      <c r="D5" s="15" t="s">
        <v>32</v>
      </c>
      <c r="E5" s="15">
        <v>12</v>
      </c>
      <c r="F5" s="16">
        <v>21</v>
      </c>
      <c r="G5" s="18">
        <v>0</v>
      </c>
      <c r="H5" s="22">
        <f t="shared" si="0"/>
        <v>0</v>
      </c>
    </row>
    <row r="6" spans="1:8" ht="38.450000000000003" customHeight="1" x14ac:dyDescent="0.2">
      <c r="A6" s="201"/>
      <c r="B6" s="204"/>
      <c r="C6" s="17" t="s">
        <v>62</v>
      </c>
      <c r="D6" s="15" t="s">
        <v>32</v>
      </c>
      <c r="E6" s="15">
        <v>15</v>
      </c>
      <c r="F6" s="16">
        <v>21</v>
      </c>
      <c r="G6" s="18">
        <v>0</v>
      </c>
      <c r="H6" s="22">
        <f t="shared" si="0"/>
        <v>0</v>
      </c>
    </row>
    <row r="7" spans="1:8" ht="28.9" customHeight="1" thickBot="1" x14ac:dyDescent="0.25">
      <c r="A7" s="201"/>
      <c r="B7" s="191"/>
      <c r="C7" s="50" t="s">
        <v>63</v>
      </c>
      <c r="D7" s="58" t="s">
        <v>51</v>
      </c>
      <c r="E7" s="103">
        <v>53</v>
      </c>
      <c r="F7" s="40">
        <v>21</v>
      </c>
      <c r="G7" s="42">
        <v>0</v>
      </c>
      <c r="H7" s="72">
        <f t="shared" si="0"/>
        <v>0</v>
      </c>
    </row>
    <row r="8" spans="1:8" ht="38.450000000000003" customHeight="1" x14ac:dyDescent="0.2">
      <c r="A8" s="201"/>
      <c r="B8" s="183" t="s">
        <v>36</v>
      </c>
      <c r="C8" s="104" t="s">
        <v>64</v>
      </c>
      <c r="D8" s="105" t="s">
        <v>32</v>
      </c>
      <c r="E8" s="105">
        <v>24</v>
      </c>
      <c r="F8" s="106">
        <v>4</v>
      </c>
      <c r="G8" s="107">
        <v>0</v>
      </c>
      <c r="H8" s="108">
        <f t="shared" si="0"/>
        <v>0</v>
      </c>
    </row>
    <row r="9" spans="1:8" ht="40.5" customHeight="1" x14ac:dyDescent="0.2">
      <c r="A9" s="201"/>
      <c r="B9" s="184"/>
      <c r="C9" s="17" t="s">
        <v>65</v>
      </c>
      <c r="D9" s="15" t="s">
        <v>32</v>
      </c>
      <c r="E9" s="15">
        <v>24</v>
      </c>
      <c r="F9" s="16">
        <v>4</v>
      </c>
      <c r="G9" s="18">
        <v>0</v>
      </c>
      <c r="H9" s="22">
        <f t="shared" si="0"/>
        <v>0</v>
      </c>
    </row>
    <row r="10" spans="1:8" ht="30.6" customHeight="1" thickBot="1" x14ac:dyDescent="0.25">
      <c r="A10" s="202"/>
      <c r="B10" s="185"/>
      <c r="C10" s="50" t="s">
        <v>66</v>
      </c>
      <c r="D10" s="58" t="s">
        <v>32</v>
      </c>
      <c r="E10" s="58">
        <v>3</v>
      </c>
      <c r="F10" s="40">
        <v>4</v>
      </c>
      <c r="G10" s="42">
        <v>0</v>
      </c>
      <c r="H10" s="72">
        <f t="shared" si="0"/>
        <v>0</v>
      </c>
    </row>
    <row r="11" spans="1:8" ht="58.15" customHeight="1" thickBot="1" x14ac:dyDescent="0.25">
      <c r="A11" s="203"/>
      <c r="B11" s="39" t="s">
        <v>40</v>
      </c>
      <c r="C11" s="93" t="s">
        <v>67</v>
      </c>
      <c r="D11" s="99" t="s">
        <v>42</v>
      </c>
      <c r="E11" s="99">
        <v>7</v>
      </c>
      <c r="F11" s="99">
        <v>1</v>
      </c>
      <c r="G11" s="67">
        <v>0</v>
      </c>
      <c r="H11" s="43">
        <f t="shared" si="0"/>
        <v>0</v>
      </c>
    </row>
    <row r="12" spans="1:8" ht="26.25" customHeight="1" thickBot="1" x14ac:dyDescent="0.25">
      <c r="A12"/>
      <c r="B12" s="73"/>
      <c r="C12" s="71"/>
      <c r="D12"/>
      <c r="E12"/>
      <c r="F12" s="31" t="s">
        <v>49</v>
      </c>
      <c r="G12" s="32">
        <f>SUM(G4:G11)</f>
        <v>0</v>
      </c>
      <c r="H12" s="32">
        <f>SUM(H4:H11)</f>
        <v>0</v>
      </c>
    </row>
    <row r="13" spans="1:8" x14ac:dyDescent="0.2">
      <c r="A13"/>
      <c r="B13"/>
      <c r="C13"/>
      <c r="D13"/>
      <c r="E13"/>
      <c r="F13"/>
    </row>
    <row r="14" spans="1:8" x14ac:dyDescent="0.2">
      <c r="A14"/>
      <c r="B14"/>
      <c r="C14"/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spans="3:3" customFormat="1" x14ac:dyDescent="0.2"/>
    <row r="18" spans="3:3" customFormat="1" x14ac:dyDescent="0.2"/>
    <row r="19" spans="3:3" customFormat="1" x14ac:dyDescent="0.2"/>
    <row r="20" spans="3:3" customFormat="1" x14ac:dyDescent="0.2"/>
    <row r="21" spans="3:3" customFormat="1" x14ac:dyDescent="0.2"/>
    <row r="22" spans="3:3" customFormat="1" x14ac:dyDescent="0.2">
      <c r="C22" s="68"/>
    </row>
    <row r="23" spans="3:3" customFormat="1" x14ac:dyDescent="0.2"/>
    <row r="24" spans="3:3" customFormat="1" x14ac:dyDescent="0.2"/>
    <row r="25" spans="3:3" customFormat="1" x14ac:dyDescent="0.2"/>
    <row r="26" spans="3:3" customFormat="1" x14ac:dyDescent="0.2"/>
    <row r="27" spans="3:3" customFormat="1" x14ac:dyDescent="0.2"/>
    <row r="28" spans="3:3" customFormat="1" x14ac:dyDescent="0.2"/>
    <row r="29" spans="3:3" customFormat="1" x14ac:dyDescent="0.2"/>
    <row r="30" spans="3:3" customFormat="1" x14ac:dyDescent="0.2"/>
    <row r="31" spans="3:3" customFormat="1" x14ac:dyDescent="0.2"/>
    <row r="32" spans="3:3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spans="1:6" x14ac:dyDescent="0.2">
      <c r="A2417"/>
      <c r="B2417"/>
      <c r="C2417"/>
      <c r="D2417"/>
      <c r="E2417"/>
      <c r="F2417"/>
    </row>
    <row r="2418" spans="1:6" x14ac:dyDescent="0.2">
      <c r="A2418"/>
      <c r="B2418"/>
      <c r="C2418"/>
    </row>
  </sheetData>
  <mergeCells count="3">
    <mergeCell ref="A4:A11"/>
    <mergeCell ref="B4:B7"/>
    <mergeCell ref="B8:B10"/>
  </mergeCells>
  <pageMargins left="0.25" right="0.25" top="0.75" bottom="0.75" header="0.3" footer="0.3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0E16-A4A5-4DA2-8D52-599A4A2B727C}">
  <sheetPr>
    <pageSetUpPr fitToPage="1"/>
  </sheetPr>
  <dimension ref="A1:H1970"/>
  <sheetViews>
    <sheetView workbookViewId="0">
      <selection activeCell="G4" sqref="G4"/>
    </sheetView>
  </sheetViews>
  <sheetFormatPr defaultRowHeight="12.75" x14ac:dyDescent="0.2"/>
  <cols>
    <col min="1" max="1" width="16" style="1" customWidth="1"/>
    <col min="2" max="2" width="14.5703125" style="1" customWidth="1"/>
    <col min="3" max="3" width="62.85546875" style="2" customWidth="1"/>
    <col min="4" max="5" width="10.7109375" style="2" customWidth="1"/>
    <col min="6" max="6" width="17.140625" style="1" customWidth="1"/>
    <col min="7" max="8" width="16.7109375" customWidth="1"/>
  </cols>
  <sheetData>
    <row r="1" spans="1:8" ht="18.75" thickBot="1" x14ac:dyDescent="0.3">
      <c r="A1" s="189"/>
      <c r="B1" s="189"/>
      <c r="C1" s="189"/>
      <c r="D1" s="189"/>
      <c r="E1" s="189"/>
      <c r="F1" s="189"/>
      <c r="G1" s="189"/>
      <c r="H1" s="189"/>
    </row>
    <row r="2" spans="1:8" ht="50.25" customHeight="1" thickBot="1" x14ac:dyDescent="0.25">
      <c r="A2" s="53" t="s">
        <v>23</v>
      </c>
      <c r="B2" s="45" t="s">
        <v>24</v>
      </c>
      <c r="C2" s="46" t="s">
        <v>25</v>
      </c>
      <c r="D2" s="46" t="s">
        <v>26</v>
      </c>
      <c r="E2" s="46" t="s">
        <v>27</v>
      </c>
      <c r="F2" s="46" t="s">
        <v>28</v>
      </c>
      <c r="G2" s="47" t="s">
        <v>3</v>
      </c>
      <c r="H2" s="48" t="s">
        <v>4</v>
      </c>
    </row>
    <row r="3" spans="1:8" ht="70.5" customHeight="1" thickTop="1" x14ac:dyDescent="0.2">
      <c r="A3" s="206" t="s">
        <v>68</v>
      </c>
      <c r="B3" s="199" t="s">
        <v>69</v>
      </c>
      <c r="C3" s="61" t="s">
        <v>34</v>
      </c>
      <c r="D3" s="16" t="s">
        <v>51</v>
      </c>
      <c r="E3" s="69">
        <v>194</v>
      </c>
      <c r="F3" s="36">
        <v>1</v>
      </c>
      <c r="G3" s="19">
        <v>0</v>
      </c>
      <c r="H3" s="23">
        <f>G3*12</f>
        <v>0</v>
      </c>
    </row>
    <row r="4" spans="1:8" ht="69" customHeight="1" thickBot="1" x14ac:dyDescent="0.25">
      <c r="A4" s="207"/>
      <c r="B4" s="205"/>
      <c r="C4" s="49" t="s">
        <v>70</v>
      </c>
      <c r="D4" s="40" t="s">
        <v>42</v>
      </c>
      <c r="E4" s="70">
        <v>7</v>
      </c>
      <c r="F4" s="41">
        <v>1</v>
      </c>
      <c r="G4" s="42">
        <v>0</v>
      </c>
      <c r="H4" s="43">
        <f>G4*12</f>
        <v>0</v>
      </c>
    </row>
    <row r="5" spans="1:8" ht="30" customHeight="1" thickBot="1" x14ac:dyDescent="0.25">
      <c r="A5" s="35"/>
      <c r="B5"/>
      <c r="C5"/>
      <c r="D5"/>
      <c r="E5"/>
      <c r="F5" s="33" t="s">
        <v>49</v>
      </c>
      <c r="G5" s="34">
        <f>SUM(G3:G4)</f>
        <v>0</v>
      </c>
      <c r="H5" s="24">
        <f>SUM(H3:H4)</f>
        <v>0</v>
      </c>
    </row>
    <row r="6" spans="1:8" ht="15.95" customHeight="1" x14ac:dyDescent="0.2">
      <c r="A6" s="35"/>
      <c r="B6"/>
      <c r="C6"/>
      <c r="D6"/>
      <c r="E6"/>
      <c r="F6"/>
    </row>
    <row r="7" spans="1:8" ht="15.95" customHeight="1" x14ac:dyDescent="0.2">
      <c r="A7" s="35"/>
      <c r="B7"/>
      <c r="C7"/>
      <c r="D7"/>
      <c r="E7"/>
      <c r="F7"/>
    </row>
    <row r="8" spans="1:8" ht="15" customHeight="1" x14ac:dyDescent="0.2">
      <c r="A8" s="35"/>
      <c r="B8"/>
      <c r="C8"/>
      <c r="D8"/>
      <c r="E8"/>
      <c r="F8"/>
    </row>
    <row r="9" spans="1:8" ht="15" customHeight="1" x14ac:dyDescent="0.2">
      <c r="A9" s="35"/>
      <c r="B9"/>
      <c r="C9" s="60"/>
      <c r="D9"/>
      <c r="E9"/>
      <c r="F9"/>
    </row>
    <row r="10" spans="1:8" ht="14.25" customHeight="1" x14ac:dyDescent="0.2">
      <c r="A10"/>
      <c r="B10"/>
      <c r="C10"/>
      <c r="D10"/>
      <c r="E10"/>
      <c r="F10"/>
    </row>
    <row r="11" spans="1:8" ht="14.25" customHeight="1" x14ac:dyDescent="0.2">
      <c r="A11"/>
      <c r="B11"/>
      <c r="C11"/>
      <c r="D11"/>
      <c r="E11"/>
      <c r="F11"/>
    </row>
    <row r="12" spans="1:8" ht="14.25" customHeight="1" x14ac:dyDescent="0.2">
      <c r="A12"/>
      <c r="B12"/>
      <c r="C12"/>
      <c r="D12"/>
      <c r="E12"/>
      <c r="F12"/>
    </row>
    <row r="13" spans="1:8" ht="14.25" customHeight="1" x14ac:dyDescent="0.2">
      <c r="A13"/>
      <c r="B13"/>
      <c r="C13" s="64"/>
      <c r="D13"/>
      <c r="E13"/>
      <c r="F13"/>
    </row>
    <row r="14" spans="1:8" ht="15" customHeight="1" x14ac:dyDescent="0.2">
      <c r="A14"/>
      <c r="B14"/>
      <c r="C14"/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spans="3:3" customFormat="1" x14ac:dyDescent="0.2"/>
    <row r="1954" spans="3:3" customFormat="1" x14ac:dyDescent="0.2"/>
    <row r="1955" spans="3:3" customFormat="1" x14ac:dyDescent="0.2"/>
    <row r="1956" spans="3:3" customFormat="1" x14ac:dyDescent="0.2"/>
    <row r="1957" spans="3:3" customFormat="1" x14ac:dyDescent="0.2"/>
    <row r="1958" spans="3:3" customFormat="1" x14ac:dyDescent="0.2"/>
    <row r="1959" spans="3:3" customFormat="1" x14ac:dyDescent="0.2"/>
    <row r="1960" spans="3:3" customFormat="1" x14ac:dyDescent="0.2"/>
    <row r="1961" spans="3:3" customFormat="1" x14ac:dyDescent="0.2"/>
    <row r="1962" spans="3:3" customFormat="1" x14ac:dyDescent="0.2"/>
    <row r="1963" spans="3:3" customFormat="1" x14ac:dyDescent="0.2"/>
    <row r="1964" spans="3:3" customFormat="1" x14ac:dyDescent="0.2"/>
    <row r="1965" spans="3:3" customFormat="1" x14ac:dyDescent="0.2"/>
    <row r="1966" spans="3:3" customFormat="1" x14ac:dyDescent="0.2"/>
    <row r="1967" spans="3:3" customFormat="1" x14ac:dyDescent="0.2"/>
    <row r="1968" spans="3:3" customFormat="1" x14ac:dyDescent="0.2">
      <c r="C1968" s="2"/>
    </row>
    <row r="1969" spans="4:6" x14ac:dyDescent="0.2">
      <c r="D1969"/>
      <c r="E1969"/>
      <c r="F1969"/>
    </row>
    <row r="1970" spans="4:6" x14ac:dyDescent="0.2">
      <c r="D1970"/>
      <c r="E1970"/>
      <c r="F1970"/>
    </row>
  </sheetData>
  <mergeCells count="3">
    <mergeCell ref="A1:H1"/>
    <mergeCell ref="B3:B4"/>
    <mergeCell ref="A3:A4"/>
  </mergeCells>
  <pageMargins left="0.25" right="0.25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54B0-EEA0-4FFC-B3A4-79D491F0390C}">
  <sheetPr>
    <pageSetUpPr fitToPage="1"/>
  </sheetPr>
  <dimension ref="A1:F965"/>
  <sheetViews>
    <sheetView topLeftCell="B1" workbookViewId="0">
      <selection activeCell="F9" sqref="F9"/>
    </sheetView>
  </sheetViews>
  <sheetFormatPr defaultRowHeight="12.75" x14ac:dyDescent="0.2"/>
  <cols>
    <col min="1" max="1" width="10.140625" style="1" hidden="1" customWidth="1"/>
    <col min="2" max="2" width="62.85546875" style="2" customWidth="1"/>
    <col min="3" max="3" width="10.7109375" style="2" customWidth="1"/>
    <col min="4" max="4" width="15.140625" style="2" customWidth="1"/>
    <col min="5" max="5" width="11.7109375" style="1" customWidth="1"/>
    <col min="6" max="6" width="16.7109375" customWidth="1"/>
  </cols>
  <sheetData>
    <row r="1" spans="1:6" ht="18" x14ac:dyDescent="0.25">
      <c r="A1" s="208" t="s">
        <v>71</v>
      </c>
      <c r="B1" s="208"/>
      <c r="C1" s="208"/>
      <c r="D1" s="208"/>
      <c r="E1" s="208"/>
      <c r="F1" s="208"/>
    </row>
    <row r="2" spans="1:6" ht="40.5" thickBot="1" x14ac:dyDescent="0.25">
      <c r="A2" s="8" t="s">
        <v>23</v>
      </c>
      <c r="B2" s="6" t="s">
        <v>25</v>
      </c>
      <c r="C2" s="6" t="s">
        <v>26</v>
      </c>
      <c r="D2" s="6" t="s">
        <v>72</v>
      </c>
      <c r="E2" s="6" t="s">
        <v>73</v>
      </c>
      <c r="F2" s="30" t="s">
        <v>4</v>
      </c>
    </row>
    <row r="3" spans="1:6" ht="37.5" customHeight="1" thickTop="1" x14ac:dyDescent="0.2">
      <c r="A3" s="209" t="s">
        <v>74</v>
      </c>
      <c r="B3" s="13" t="s">
        <v>75</v>
      </c>
      <c r="C3" s="15" t="s">
        <v>51</v>
      </c>
      <c r="D3" s="15">
        <v>102</v>
      </c>
      <c r="E3" s="15">
        <v>1</v>
      </c>
      <c r="F3" s="174">
        <v>0</v>
      </c>
    </row>
    <row r="4" spans="1:6" ht="37.5" customHeight="1" x14ac:dyDescent="0.2">
      <c r="A4" s="209"/>
      <c r="B4" s="13" t="s">
        <v>76</v>
      </c>
      <c r="C4" s="15" t="s">
        <v>51</v>
      </c>
      <c r="D4" s="15">
        <v>690</v>
      </c>
      <c r="E4" s="15">
        <v>1</v>
      </c>
      <c r="F4" s="174">
        <v>0</v>
      </c>
    </row>
    <row r="5" spans="1:6" ht="37.5" customHeight="1" x14ac:dyDescent="0.2">
      <c r="A5" s="209"/>
      <c r="B5" s="13" t="s">
        <v>77</v>
      </c>
      <c r="C5" s="15" t="s">
        <v>32</v>
      </c>
      <c r="D5" s="15">
        <v>151</v>
      </c>
      <c r="E5" s="15">
        <v>1</v>
      </c>
      <c r="F5" s="174">
        <v>0</v>
      </c>
    </row>
    <row r="6" spans="1:6" ht="37.5" customHeight="1" x14ac:dyDescent="0.2">
      <c r="A6" s="209"/>
      <c r="B6" s="94" t="s">
        <v>78</v>
      </c>
      <c r="C6" s="15" t="s">
        <v>42</v>
      </c>
      <c r="D6" s="15">
        <v>1</v>
      </c>
      <c r="E6" s="15">
        <v>1</v>
      </c>
      <c r="F6" s="174">
        <v>0</v>
      </c>
    </row>
    <row r="7" spans="1:6" ht="37.5" customHeight="1" x14ac:dyDescent="0.2">
      <c r="A7" s="209"/>
      <c r="B7" s="13" t="s">
        <v>79</v>
      </c>
      <c r="C7" s="15" t="s">
        <v>32</v>
      </c>
      <c r="D7" s="15">
        <v>60</v>
      </c>
      <c r="E7" s="15">
        <v>1</v>
      </c>
      <c r="F7" s="174">
        <v>0</v>
      </c>
    </row>
    <row r="8" spans="1:6" ht="37.5" customHeight="1" thickBot="1" x14ac:dyDescent="0.25">
      <c r="A8" s="209"/>
      <c r="B8" s="13" t="s">
        <v>80</v>
      </c>
      <c r="C8" s="15" t="s">
        <v>32</v>
      </c>
      <c r="D8" s="15">
        <v>53</v>
      </c>
      <c r="E8" s="15">
        <v>1</v>
      </c>
      <c r="F8" s="174">
        <v>0</v>
      </c>
    </row>
    <row r="9" spans="1:6" ht="71.25" customHeight="1" thickBot="1" x14ac:dyDescent="0.25">
      <c r="A9" s="210"/>
      <c r="B9"/>
      <c r="C9"/>
      <c r="D9"/>
      <c r="E9" s="25" t="s">
        <v>49</v>
      </c>
      <c r="F9" s="24">
        <f>SUM(F3:F8)</f>
        <v>0</v>
      </c>
    </row>
    <row r="10" spans="1:6" ht="15.95" customHeight="1" thickTop="1" x14ac:dyDescent="0.2">
      <c r="A10" s="211" t="s">
        <v>81</v>
      </c>
      <c r="B10"/>
      <c r="C10"/>
      <c r="D10"/>
      <c r="E10"/>
    </row>
    <row r="11" spans="1:6" ht="31.5" customHeight="1" x14ac:dyDescent="0.2">
      <c r="A11" s="209"/>
      <c r="B11"/>
      <c r="C11"/>
      <c r="D11"/>
      <c r="E11"/>
    </row>
    <row r="12" spans="1:6" ht="15.95" customHeight="1" x14ac:dyDescent="0.2">
      <c r="A12" s="209"/>
      <c r="B12"/>
      <c r="C12"/>
      <c r="D12"/>
      <c r="E12"/>
    </row>
    <row r="13" spans="1:6" ht="15.95" customHeight="1" x14ac:dyDescent="0.2">
      <c r="A13" s="209"/>
      <c r="B13"/>
      <c r="C13"/>
      <c r="D13"/>
      <c r="E13"/>
    </row>
    <row r="14" spans="1:6" ht="29.25" customHeight="1" x14ac:dyDescent="0.2">
      <c r="A14" s="209"/>
      <c r="B14"/>
      <c r="C14"/>
      <c r="D14"/>
      <c r="E14"/>
    </row>
    <row r="15" spans="1:6" ht="15.95" customHeight="1" x14ac:dyDescent="0.2">
      <c r="A15" s="209"/>
      <c r="B15"/>
      <c r="C15"/>
      <c r="D15"/>
      <c r="E15"/>
    </row>
    <row r="16" spans="1:6" ht="31.5" customHeight="1" thickBot="1" x14ac:dyDescent="0.25">
      <c r="A16" s="210"/>
      <c r="B16"/>
      <c r="C16"/>
      <c r="D16"/>
      <c r="E16"/>
    </row>
    <row r="17" spans="1:5" ht="22.5" customHeight="1" thickTop="1" x14ac:dyDescent="0.2">
      <c r="A17" s="212" t="s">
        <v>82</v>
      </c>
      <c r="B17"/>
      <c r="C17"/>
      <c r="D17"/>
      <c r="E17"/>
    </row>
    <row r="18" spans="1:5" ht="21.75" customHeight="1" thickBot="1" x14ac:dyDescent="0.25">
      <c r="A18" s="209"/>
      <c r="B18"/>
      <c r="C18"/>
      <c r="D18"/>
      <c r="E18"/>
    </row>
    <row r="19" spans="1:5" ht="27.75" customHeight="1" thickTop="1" x14ac:dyDescent="0.2">
      <c r="A19" s="212" t="s">
        <v>83</v>
      </c>
      <c r="B19"/>
      <c r="C19"/>
      <c r="D19"/>
      <c r="E19"/>
    </row>
    <row r="20" spans="1:5" ht="15.95" customHeight="1" x14ac:dyDescent="0.2">
      <c r="A20" s="209"/>
      <c r="B20"/>
      <c r="C20"/>
      <c r="D20"/>
      <c r="E20"/>
    </row>
    <row r="21" spans="1:5" ht="15.95" customHeight="1" thickBot="1" x14ac:dyDescent="0.25">
      <c r="A21" s="210"/>
      <c r="B21"/>
      <c r="C21"/>
      <c r="D21"/>
      <c r="E21"/>
    </row>
    <row r="22" spans="1:5" ht="13.5" thickTop="1" x14ac:dyDescent="0.2">
      <c r="A22"/>
      <c r="B22"/>
      <c r="C22"/>
      <c r="D22"/>
      <c r="E22"/>
    </row>
    <row r="23" spans="1:5" x14ac:dyDescent="0.2">
      <c r="A23"/>
      <c r="B23"/>
      <c r="C23"/>
      <c r="D23"/>
      <c r="E23"/>
    </row>
    <row r="24" spans="1:5" x14ac:dyDescent="0.2">
      <c r="A24"/>
      <c r="B24"/>
      <c r="C24"/>
      <c r="D24"/>
      <c r="E24"/>
    </row>
    <row r="25" spans="1:5" x14ac:dyDescent="0.2">
      <c r="A25"/>
      <c r="B25"/>
      <c r="C25"/>
      <c r="D25"/>
      <c r="E25"/>
    </row>
    <row r="26" spans="1:5" x14ac:dyDescent="0.2">
      <c r="A26"/>
      <c r="B26"/>
      <c r="C26"/>
      <c r="D26"/>
      <c r="E26"/>
    </row>
    <row r="27" spans="1:5" x14ac:dyDescent="0.2">
      <c r="A27"/>
      <c r="B27"/>
      <c r="C27"/>
      <c r="D27"/>
      <c r="E27"/>
    </row>
    <row r="28" spans="1:5" x14ac:dyDescent="0.2">
      <c r="A28"/>
      <c r="B28"/>
      <c r="C28"/>
      <c r="D28"/>
      <c r="E28"/>
    </row>
    <row r="29" spans="1:5" x14ac:dyDescent="0.2">
      <c r="A29"/>
      <c r="B29"/>
      <c r="C29"/>
      <c r="D29"/>
      <c r="E29"/>
    </row>
    <row r="30" spans="1:5" x14ac:dyDescent="0.2">
      <c r="A30"/>
      <c r="B30"/>
      <c r="C30"/>
      <c r="D30"/>
      <c r="E30"/>
    </row>
    <row r="31" spans="1:5" x14ac:dyDescent="0.2">
      <c r="A31"/>
      <c r="B31"/>
      <c r="C31"/>
      <c r="D31"/>
      <c r="E31"/>
    </row>
    <row r="32" spans="1:5" x14ac:dyDescent="0.2">
      <c r="A32"/>
      <c r="B32"/>
      <c r="C32"/>
      <c r="D32"/>
      <c r="E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</sheetData>
  <mergeCells count="5">
    <mergeCell ref="A1:F1"/>
    <mergeCell ref="A3:A9"/>
    <mergeCell ref="A10:A16"/>
    <mergeCell ref="A17:A18"/>
    <mergeCell ref="A19:A21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6C6E-A12A-493C-930E-B9E08C07FBE6}">
  <dimension ref="A1:E6"/>
  <sheetViews>
    <sheetView workbookViewId="0">
      <selection activeCell="D5" sqref="D5"/>
    </sheetView>
  </sheetViews>
  <sheetFormatPr defaultRowHeight="12.75" x14ac:dyDescent="0.2"/>
  <cols>
    <col min="1" max="1" width="52.7109375" customWidth="1"/>
    <col min="2" max="2" width="17.140625" customWidth="1"/>
    <col min="3" max="3" width="16.5703125" customWidth="1"/>
    <col min="4" max="4" width="20.42578125" customWidth="1"/>
    <col min="5" max="5" width="23.42578125" customWidth="1"/>
  </cols>
  <sheetData>
    <row r="1" spans="1:5" ht="18.75" thickBot="1" x14ac:dyDescent="0.3">
      <c r="A1" s="189"/>
      <c r="B1" s="189"/>
      <c r="C1" s="189"/>
      <c r="D1" s="189"/>
      <c r="E1" s="189"/>
    </row>
    <row r="2" spans="1:5" ht="27.75" thickBot="1" x14ac:dyDescent="0.25">
      <c r="A2" s="156" t="s">
        <v>25</v>
      </c>
      <c r="B2" s="46" t="s">
        <v>26</v>
      </c>
      <c r="C2" s="169" t="s">
        <v>72</v>
      </c>
      <c r="D2" s="47" t="s">
        <v>84</v>
      </c>
      <c r="E2" s="166" t="s">
        <v>85</v>
      </c>
    </row>
    <row r="3" spans="1:5" ht="13.5" thickTop="1" x14ac:dyDescent="0.2">
      <c r="A3" s="167" t="s">
        <v>86</v>
      </c>
      <c r="B3" s="160" t="s">
        <v>87</v>
      </c>
      <c r="C3" s="173">
        <v>3</v>
      </c>
      <c r="D3" s="161">
        <v>0</v>
      </c>
      <c r="E3" s="168">
        <f>+D3*C3</f>
        <v>0</v>
      </c>
    </row>
    <row r="4" spans="1:5" ht="26.25" thickBot="1" x14ac:dyDescent="0.25">
      <c r="A4" s="162" t="s">
        <v>88</v>
      </c>
      <c r="B4" s="163" t="s">
        <v>87</v>
      </c>
      <c r="C4" s="172">
        <v>3</v>
      </c>
      <c r="D4" s="164">
        <v>0</v>
      </c>
      <c r="E4" s="168">
        <f>+D4*C4</f>
        <v>0</v>
      </c>
    </row>
    <row r="5" spans="1:5" ht="26.25" thickBot="1" x14ac:dyDescent="0.25">
      <c r="A5" s="158"/>
      <c r="C5" s="170"/>
      <c r="D5" s="157" t="s">
        <v>49</v>
      </c>
      <c r="E5" s="165">
        <f>SUM(E3:E4)</f>
        <v>0</v>
      </c>
    </row>
    <row r="6" spans="1:5" x14ac:dyDescent="0.2">
      <c r="A6" s="159"/>
      <c r="C6" s="171"/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1997-6F81-41C9-89DB-E94C297B8061}">
  <dimension ref="A1:F15"/>
  <sheetViews>
    <sheetView tabSelected="1" workbookViewId="0">
      <selection activeCell="E3" sqref="E3"/>
    </sheetView>
  </sheetViews>
  <sheetFormatPr defaultRowHeight="12.75" x14ac:dyDescent="0.2"/>
  <cols>
    <col min="1" max="1" width="6.42578125" customWidth="1"/>
    <col min="2" max="2" width="43.28515625" customWidth="1"/>
    <col min="4" max="4" width="10.42578125" customWidth="1"/>
    <col min="5" max="5" width="13.5703125" customWidth="1"/>
    <col min="6" max="6" width="14.85546875" customWidth="1"/>
  </cols>
  <sheetData>
    <row r="1" spans="1:6" ht="18" x14ac:dyDescent="0.25">
      <c r="A1" s="189" t="s">
        <v>89</v>
      </c>
      <c r="B1" s="213"/>
      <c r="C1" s="213"/>
      <c r="D1" s="213"/>
      <c r="E1" s="213"/>
      <c r="F1" s="213"/>
    </row>
    <row r="2" spans="1:6" ht="51.75" thickBot="1" x14ac:dyDescent="0.25">
      <c r="A2" s="125"/>
      <c r="B2" s="126" t="s">
        <v>90</v>
      </c>
      <c r="C2" s="127" t="s">
        <v>91</v>
      </c>
      <c r="D2" s="128" t="s">
        <v>92</v>
      </c>
      <c r="E2" s="127" t="s">
        <v>93</v>
      </c>
      <c r="F2" s="129" t="s">
        <v>4</v>
      </c>
    </row>
    <row r="3" spans="1:6" ht="39" customHeight="1" x14ac:dyDescent="0.2">
      <c r="A3" s="130" t="s">
        <v>94</v>
      </c>
      <c r="B3" s="131" t="s">
        <v>95</v>
      </c>
      <c r="C3" s="132" t="s">
        <v>96</v>
      </c>
      <c r="D3" s="154">
        <v>0</v>
      </c>
      <c r="E3" s="155">
        <v>19</v>
      </c>
      <c r="F3" s="133">
        <f>D3*E3</f>
        <v>0</v>
      </c>
    </row>
    <row r="4" spans="1:6" x14ac:dyDescent="0.2">
      <c r="A4" s="134" t="s">
        <v>97</v>
      </c>
      <c r="B4" s="135" t="s">
        <v>98</v>
      </c>
      <c r="C4" s="136" t="s">
        <v>99</v>
      </c>
      <c r="D4" s="152">
        <v>0</v>
      </c>
      <c r="E4" s="137">
        <v>5</v>
      </c>
      <c r="F4" s="138">
        <f t="shared" ref="F4:F13" si="0">D4*E4</f>
        <v>0</v>
      </c>
    </row>
    <row r="5" spans="1:6" ht="13.5" customHeight="1" x14ac:dyDescent="0.2">
      <c r="A5" s="134" t="s">
        <v>100</v>
      </c>
      <c r="B5" s="139" t="s">
        <v>101</v>
      </c>
      <c r="C5" s="136" t="s">
        <v>96</v>
      </c>
      <c r="D5" s="152">
        <v>0</v>
      </c>
      <c r="E5" s="137">
        <v>10</v>
      </c>
      <c r="F5" s="138">
        <f t="shared" si="0"/>
        <v>0</v>
      </c>
    </row>
    <row r="6" spans="1:6" x14ac:dyDescent="0.2">
      <c r="A6" s="134" t="s">
        <v>102</v>
      </c>
      <c r="B6" s="135" t="s">
        <v>103</v>
      </c>
      <c r="C6" s="136" t="s">
        <v>96</v>
      </c>
      <c r="D6" s="152">
        <v>0</v>
      </c>
      <c r="E6" s="137">
        <v>300</v>
      </c>
      <c r="F6" s="138">
        <f t="shared" si="0"/>
        <v>0</v>
      </c>
    </row>
    <row r="7" spans="1:6" x14ac:dyDescent="0.2">
      <c r="A7" s="134" t="s">
        <v>104</v>
      </c>
      <c r="B7" s="135" t="s">
        <v>105</v>
      </c>
      <c r="C7" s="136" t="s">
        <v>99</v>
      </c>
      <c r="D7" s="152">
        <v>0</v>
      </c>
      <c r="E7" s="137">
        <v>80</v>
      </c>
      <c r="F7" s="138">
        <f t="shared" si="0"/>
        <v>0</v>
      </c>
    </row>
    <row r="8" spans="1:6" x14ac:dyDescent="0.2">
      <c r="A8" s="134" t="s">
        <v>106</v>
      </c>
      <c r="B8" s="135" t="s">
        <v>107</v>
      </c>
      <c r="C8" s="136" t="s">
        <v>99</v>
      </c>
      <c r="D8" s="152">
        <v>0</v>
      </c>
      <c r="E8" s="137">
        <v>40</v>
      </c>
      <c r="F8" s="138">
        <f t="shared" si="0"/>
        <v>0</v>
      </c>
    </row>
    <row r="9" spans="1:6" x14ac:dyDescent="0.2">
      <c r="A9" s="134" t="s">
        <v>108</v>
      </c>
      <c r="B9" s="135" t="s">
        <v>109</v>
      </c>
      <c r="C9" s="136" t="s">
        <v>110</v>
      </c>
      <c r="D9" s="152">
        <v>0</v>
      </c>
      <c r="E9" s="137">
        <v>150</v>
      </c>
      <c r="F9" s="138">
        <f t="shared" si="0"/>
        <v>0</v>
      </c>
    </row>
    <row r="10" spans="1:6" x14ac:dyDescent="0.2">
      <c r="A10" s="134" t="s">
        <v>111</v>
      </c>
      <c r="B10" s="135" t="s">
        <v>112</v>
      </c>
      <c r="C10" s="136" t="s">
        <v>110</v>
      </c>
      <c r="D10" s="152">
        <v>0</v>
      </c>
      <c r="E10" s="137">
        <v>50</v>
      </c>
      <c r="F10" s="138">
        <f t="shared" si="0"/>
        <v>0</v>
      </c>
    </row>
    <row r="11" spans="1:6" x14ac:dyDescent="0.2">
      <c r="A11" s="134" t="s">
        <v>113</v>
      </c>
      <c r="B11" s="135" t="s">
        <v>114</v>
      </c>
      <c r="C11" s="136" t="s">
        <v>110</v>
      </c>
      <c r="D11" s="152">
        <v>0</v>
      </c>
      <c r="E11" s="137">
        <v>15</v>
      </c>
      <c r="F11" s="138">
        <f t="shared" si="0"/>
        <v>0</v>
      </c>
    </row>
    <row r="12" spans="1:6" x14ac:dyDescent="0.2">
      <c r="A12" s="134" t="s">
        <v>115</v>
      </c>
      <c r="B12" s="135" t="s">
        <v>116</v>
      </c>
      <c r="C12" s="136" t="s">
        <v>96</v>
      </c>
      <c r="D12" s="152">
        <v>0</v>
      </c>
      <c r="E12" s="137">
        <v>40</v>
      </c>
      <c r="F12" s="138">
        <f t="shared" si="0"/>
        <v>0</v>
      </c>
    </row>
    <row r="13" spans="1:6" ht="13.5" thickBot="1" x14ac:dyDescent="0.25">
      <c r="A13" s="140" t="s">
        <v>117</v>
      </c>
      <c r="B13" s="141" t="s">
        <v>118</v>
      </c>
      <c r="C13" s="142" t="s">
        <v>99</v>
      </c>
      <c r="D13" s="153">
        <v>0</v>
      </c>
      <c r="E13" s="143">
        <v>10</v>
      </c>
      <c r="F13" s="144">
        <f t="shared" si="0"/>
        <v>0</v>
      </c>
    </row>
    <row r="14" spans="1:6" ht="13.5" thickBot="1" x14ac:dyDescent="0.25">
      <c r="A14" s="145"/>
      <c r="B14" s="80"/>
      <c r="C14" s="145"/>
      <c r="D14" s="145"/>
      <c r="E14" s="146"/>
      <c r="F14" s="147"/>
    </row>
    <row r="15" spans="1:6" ht="26.25" thickBot="1" x14ac:dyDescent="0.25">
      <c r="A15" s="80"/>
      <c r="B15" s="80"/>
      <c r="C15" s="80"/>
      <c r="D15" s="80"/>
      <c r="E15" s="148" t="s">
        <v>49</v>
      </c>
      <c r="F15" s="149">
        <f>SUM(F3:F13)</f>
        <v>0</v>
      </c>
    </row>
  </sheetData>
  <mergeCells count="1">
    <mergeCell ref="A1:F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8F753-A183-458F-8E74-67163A9F2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0ABE6-8A2E-49E1-87DE-F7EA32208ACE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customXml/itemProps3.xml><?xml version="1.0" encoding="utf-8"?>
<ds:datastoreItem xmlns:ds="http://schemas.openxmlformats.org/officeDocument/2006/customXml" ds:itemID="{93A0D2C6-6E0D-4FDF-9CC5-6CA4220551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Krycí list</vt:lpstr>
      <vt:lpstr>Prostor A</vt:lpstr>
      <vt:lpstr>Prostor B</vt:lpstr>
      <vt:lpstr>Prostor C</vt:lpstr>
      <vt:lpstr>Prostor D</vt:lpstr>
      <vt:lpstr>Prostor H</vt:lpstr>
      <vt:lpstr>Spec.(roční)úklid</vt:lpstr>
      <vt:lpstr>Mimořádný úklid</vt:lpstr>
      <vt:lpstr>Spotřební materiál</vt:lpstr>
    </vt:vector>
  </TitlesOfParts>
  <Manager/>
  <Company>MZe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Jelečková Petra</dc:creator>
  <cp:keywords/>
  <dc:description/>
  <cp:lastModifiedBy>Mašková Pavlína</cp:lastModifiedBy>
  <cp:revision/>
  <dcterms:created xsi:type="dcterms:W3CDTF">2019-11-20T08:55:30Z</dcterms:created>
  <dcterms:modified xsi:type="dcterms:W3CDTF">2025-02-25T08:04:57Z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2025-01-21T09:49:20Z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e9289447-0589-4069-9554-b7d5825318aa</vt:lpwstr>
  </property>
  <property fmtid="{D5CDD505-2E9C-101B-9397-08002B2CF9AE}" pid="8" name="MSIP_Label_239d554d-d720-408f-a503-c83424d8e5d7_ContentBits">
    <vt:lpwstr>0</vt:lpwstr>
  </property>
  <property fmtid="{D5CDD505-2E9C-101B-9397-08002B2CF9AE}" pid="9" name="ContentTypeId">
    <vt:lpwstr>0x0101009E80F5F6C5CE5F4782D8DC573FB786A0</vt:lpwstr>
  </property>
  <property fmtid="{D5CDD505-2E9C-101B-9397-08002B2CF9AE}" pid="10" name="MediaServiceImageTags">
    <vt:lpwstr/>
  </property>
</Properties>
</file>