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.sharepoint.com/teams/MZE_11142/Sdilene dokumenty/General/10_Veřejné zakázky/2025/744_Zajištění floristických služeb/03_Vyhlášení VZ/"/>
    </mc:Choice>
  </mc:AlternateContent>
  <xr:revisionPtr revIDLastSave="379" documentId="8_{3C45A990-E776-4292-AD75-8B196A55B758}" xr6:coauthVersionLast="47" xr6:coauthVersionMax="47" xr10:uidLastSave="{D281143A-A76D-42EF-A1AC-D636080E351D}"/>
  <bookViews>
    <workbookView xWindow="-120" yWindow="-120" windowWidth="38640" windowHeight="21240" xr2:uid="{977AA8EF-3339-4F96-8C23-709C6CB350A9}"/>
  </bookViews>
  <sheets>
    <sheet name="Cenová nabídka pro plátce DPH" sheetId="1" r:id="rId1"/>
    <sheet name="Cenová nabídka pro neplátce DP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H61" i="1"/>
  <c r="H53" i="1"/>
  <c r="H49" i="1"/>
  <c r="H41" i="1"/>
  <c r="H37" i="1"/>
  <c r="H29" i="1"/>
  <c r="H25" i="1"/>
  <c r="E36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5" i="4"/>
  <c r="E34" i="4"/>
  <c r="E33" i="4"/>
  <c r="E32" i="4"/>
  <c r="E31" i="4"/>
  <c r="E30" i="4"/>
  <c r="E29" i="4"/>
  <c r="E28" i="4"/>
  <c r="E27" i="4"/>
  <c r="E26" i="4"/>
  <c r="E25" i="4"/>
  <c r="E24" i="4"/>
  <c r="D13" i="4"/>
  <c r="E13" i="4" s="1"/>
  <c r="G72" i="1"/>
  <c r="F72" i="1"/>
  <c r="H72" i="1" s="1"/>
  <c r="G71" i="1"/>
  <c r="F71" i="1"/>
  <c r="H71" i="1" s="1"/>
  <c r="G70" i="1"/>
  <c r="F70" i="1"/>
  <c r="H70" i="1" s="1"/>
  <c r="G69" i="1"/>
  <c r="F69" i="1"/>
  <c r="H69" i="1" s="1"/>
  <c r="G68" i="1"/>
  <c r="F68" i="1"/>
  <c r="H68" i="1" s="1"/>
  <c r="G67" i="1"/>
  <c r="F67" i="1"/>
  <c r="H67" i="1" s="1"/>
  <c r="G66" i="1"/>
  <c r="F66" i="1"/>
  <c r="H66" i="1" s="1"/>
  <c r="G65" i="1"/>
  <c r="F65" i="1"/>
  <c r="G64" i="1"/>
  <c r="F64" i="1"/>
  <c r="H64" i="1" s="1"/>
  <c r="G63" i="1"/>
  <c r="F63" i="1"/>
  <c r="H63" i="1" s="1"/>
  <c r="G62" i="1"/>
  <c r="F62" i="1"/>
  <c r="H62" i="1" s="1"/>
  <c r="G61" i="1"/>
  <c r="F61" i="1"/>
  <c r="G60" i="1"/>
  <c r="F60" i="1"/>
  <c r="H60" i="1" s="1"/>
  <c r="G59" i="1"/>
  <c r="F59" i="1"/>
  <c r="H59" i="1" s="1"/>
  <c r="G58" i="1"/>
  <c r="F58" i="1"/>
  <c r="H58" i="1" s="1"/>
  <c r="G57" i="1"/>
  <c r="F57" i="1"/>
  <c r="H57" i="1" s="1"/>
  <c r="G56" i="1"/>
  <c r="F56" i="1"/>
  <c r="H56" i="1" s="1"/>
  <c r="G55" i="1"/>
  <c r="F55" i="1"/>
  <c r="H55" i="1" s="1"/>
  <c r="G54" i="1"/>
  <c r="F54" i="1"/>
  <c r="H54" i="1" s="1"/>
  <c r="G53" i="1"/>
  <c r="F53" i="1"/>
  <c r="G52" i="1"/>
  <c r="F52" i="1"/>
  <c r="H52" i="1" s="1"/>
  <c r="G51" i="1"/>
  <c r="F51" i="1"/>
  <c r="H51" i="1" s="1"/>
  <c r="G50" i="1"/>
  <c r="F50" i="1"/>
  <c r="H50" i="1" s="1"/>
  <c r="G49" i="1"/>
  <c r="F49" i="1"/>
  <c r="G48" i="1"/>
  <c r="F48" i="1"/>
  <c r="H48" i="1" s="1"/>
  <c r="G47" i="1"/>
  <c r="F47" i="1"/>
  <c r="H47" i="1" s="1"/>
  <c r="G46" i="1"/>
  <c r="F46" i="1"/>
  <c r="H46" i="1" s="1"/>
  <c r="G45" i="1"/>
  <c r="F45" i="1"/>
  <c r="H45" i="1" s="1"/>
  <c r="G44" i="1"/>
  <c r="F44" i="1"/>
  <c r="H44" i="1" s="1"/>
  <c r="G43" i="1"/>
  <c r="F43" i="1"/>
  <c r="H43" i="1" s="1"/>
  <c r="G42" i="1"/>
  <c r="F42" i="1"/>
  <c r="H42" i="1" s="1"/>
  <c r="G41" i="1"/>
  <c r="F41" i="1"/>
  <c r="G40" i="1"/>
  <c r="F40" i="1"/>
  <c r="H40" i="1" s="1"/>
  <c r="G39" i="1"/>
  <c r="F39" i="1"/>
  <c r="H39" i="1" s="1"/>
  <c r="G38" i="1"/>
  <c r="F38" i="1"/>
  <c r="H38" i="1" s="1"/>
  <c r="G37" i="1"/>
  <c r="F37" i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H32" i="1" s="1"/>
  <c r="G31" i="1"/>
  <c r="F31" i="1"/>
  <c r="H31" i="1" s="1"/>
  <c r="G30" i="1"/>
  <c r="F30" i="1"/>
  <c r="H30" i="1" s="1"/>
  <c r="G29" i="1"/>
  <c r="F29" i="1"/>
  <c r="G28" i="1"/>
  <c r="F28" i="1"/>
  <c r="H28" i="1" s="1"/>
  <c r="G27" i="1"/>
  <c r="F27" i="1"/>
  <c r="H27" i="1" s="1"/>
  <c r="G26" i="1"/>
  <c r="F26" i="1"/>
  <c r="H26" i="1" s="1"/>
  <c r="G25" i="1"/>
  <c r="F25" i="1"/>
  <c r="G24" i="1"/>
  <c r="F24" i="1"/>
  <c r="H24" i="1" s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73" i="4" l="1"/>
  <c r="F8" i="4" s="1"/>
  <c r="E17" i="4"/>
  <c r="G73" i="1"/>
  <c r="E24" i="1"/>
  <c r="D13" i="1" l="1"/>
  <c r="E13" i="1" s="1"/>
  <c r="E17" i="1" l="1"/>
  <c r="F8" i="1" s="1"/>
  <c r="G8" i="1" s="1"/>
  <c r="F13" i="1"/>
  <c r="F17" i="1" s="1"/>
</calcChain>
</file>

<file path=xl/sharedStrings.xml><?xml version="1.0" encoding="utf-8"?>
<sst xmlns="http://schemas.openxmlformats.org/spreadsheetml/2006/main" count="231" uniqueCount="101">
  <si>
    <t>CELKEM KČ</t>
  </si>
  <si>
    <t xml:space="preserve">Objekt </t>
  </si>
  <si>
    <t>Česká republika - Ministerstvo zemědělství</t>
  </si>
  <si>
    <t>Kč/hod. bez DPH</t>
  </si>
  <si>
    <t>Zajištění floristických služeb v budově Mze</t>
  </si>
  <si>
    <t>Běžná údržba - měsíčně</t>
  </si>
  <si>
    <t>Údržba pokjových rostlin v objektu zadavatele, dle Přílohy č. 1</t>
  </si>
  <si>
    <t xml:space="preserve">Praha - Těšnov 17          </t>
  </si>
  <si>
    <t>Název</t>
  </si>
  <si>
    <t>Specifikace</t>
  </si>
  <si>
    <t xml:space="preserve">Předpokládáný počet </t>
  </si>
  <si>
    <r>
      <t xml:space="preserve">Cena v Kč za 1 kus zboží/službu
 </t>
    </r>
    <r>
      <rPr>
        <b/>
        <u/>
        <sz val="9"/>
        <rFont val="Calibri"/>
        <family val="2"/>
        <charset val="238"/>
      </rPr>
      <t>bez DPH</t>
    </r>
  </si>
  <si>
    <t>Cena v Kč za předpokládaný počet  zboží/službu
bez DPH</t>
  </si>
  <si>
    <t>Philodendron</t>
  </si>
  <si>
    <t>Výška rostliny min. 20cm</t>
  </si>
  <si>
    <t>Zamioculcas</t>
  </si>
  <si>
    <t>Výška rostliny min. 45cm</t>
  </si>
  <si>
    <t>Dracena 3 výhony</t>
  </si>
  <si>
    <t>Výška rostliny min. 40cm</t>
  </si>
  <si>
    <t>Dracena 4 výhony</t>
  </si>
  <si>
    <t>Výška rostliny min. 100cm</t>
  </si>
  <si>
    <t>Anthurium</t>
  </si>
  <si>
    <t>Výška rostliny min. 30cm</t>
  </si>
  <si>
    <t>Fikus</t>
  </si>
  <si>
    <t>Schefflera</t>
  </si>
  <si>
    <t>Calatea</t>
  </si>
  <si>
    <t>Spathiphyllum</t>
  </si>
  <si>
    <t>Crasula</t>
  </si>
  <si>
    <t>Výška rostliny min. 10cm</t>
  </si>
  <si>
    <t>Platycerium</t>
  </si>
  <si>
    <t>Phalenopsis</t>
  </si>
  <si>
    <t>Výška rostliny min. 35cm</t>
  </si>
  <si>
    <t>Juka 3 hlavy</t>
  </si>
  <si>
    <t>Výška rostliny min. 65cm</t>
  </si>
  <si>
    <t>Nolia 3 cibule</t>
  </si>
  <si>
    <t>Guzmanie</t>
  </si>
  <si>
    <t>Samozavlažovací květináč</t>
  </si>
  <si>
    <t>lehký samozavlažovací květináč, různé barvy, kvalitní plast. Komplet obsahuje květináč, vyjímatelnou sázecí vložku, samozavlažovací set se sáčkem na drenážní vrstvu. Rozměry (cm) 30 x 30 x 30, objem zeminy 12l.</t>
  </si>
  <si>
    <t>lehký samozavlažovací květináč, různé barvy, kvalitní plast. Komplet obsahuje květináč, vyjímatelnou sázecí vložku, samozavlažovací set se sáčkem na drenážní vrstvu. Rozměry (cm) 30 x 30 x 56, objem zeminy 12l.</t>
  </si>
  <si>
    <t>lehký samozavlažovací květináč, různé barvy, kvalitní plast. Komplet obsahuje květináč, vyjímatelnou sázecí vložku, samozavlažovací set se sáčkem na drenážní vrstvu. Rozměry (cm) 17 x 17 x 16, objem zásobníku vody 0,7l, hloubka kořnového balu (cm) 12,5</t>
  </si>
  <si>
    <t>velký samozavlažovací květináč různé barvy, se zamozavlažovacím setem, tvar čtverec, samozavlažovací set obsahuje rošt, hladinoměr a plovák, rozměry 40 x 75 x 40</t>
  </si>
  <si>
    <t>nízký samozavlažovací květináč, různé barvy, se samozavlažovacím setem, rozměry obalu (cm) 25 x 25 x 26, set obsahuje rošt, hladinoměr, plovák</t>
  </si>
  <si>
    <t>nízký samozavlažovací květináč, různé barvy, se samozavlažovacím setem a zeolitovým granulátem, rozměry obalu (cm) 21 x 21 x 20, objem zeminy 5l, objem zásobníku vody 1,1l, hloubka kořenového balu (cm) 13,5</t>
  </si>
  <si>
    <t>samozavlažovací květináč, různé bavy, kvalitní plast. Komplet obsahuje květináč, vyjímatelnou sázecí vložku, samozavlažovací set se sáčkem na drenážní vrstvu. Rozměry (cm) 40 x 40 x 75, objem zeminy 34l, objem zásobníku vody 7,5l, hloubka kořenového balu (cm) 28</t>
  </si>
  <si>
    <t xml:space="preserve">Samozavlažovací truhlík </t>
  </si>
  <si>
    <t xml:space="preserve">truhlík, různé barvy, s jednoduchým tvarem, odolný proti UV záření, rozměry (cm š x d x v) 42 x 21 x 21 </t>
  </si>
  <si>
    <t>Substrát</t>
  </si>
  <si>
    <t>universální zemina pro přesaování kvetoucích i stále zelených pokojových rostlin, balení 45l</t>
  </si>
  <si>
    <t xml:space="preserve">Managreen </t>
  </si>
  <si>
    <t>pro ideální podmínky růstu kořenového systému, balení 15l</t>
  </si>
  <si>
    <t>Hnojivo</t>
  </si>
  <si>
    <t>Tekuté hnojivo vhodné k přihnojování pokojových kvetoucích i nekvetoucích rostlin, balení 500ml</t>
  </si>
  <si>
    <t>Tyč na vyvázání</t>
  </si>
  <si>
    <t>opěrná tyčka 150 cm 12/14 mm, přírodní</t>
  </si>
  <si>
    <t>opěrná tyčka 180 cm 12/14 mm, přírodní</t>
  </si>
  <si>
    <t>opěrná tyčka 210 cm 18/20 mm, přírodní</t>
  </si>
  <si>
    <t>Bambusová tyč</t>
  </si>
  <si>
    <t>délka 2m, šířka 3-4cm, přírodní nažloutlá barva</t>
  </si>
  <si>
    <t>délka 3m, šířka 1,5cm, přírodní nažloutlá barva</t>
  </si>
  <si>
    <t>délka 4m, šířka 3-4-cm, přírodní nažloutlá barva</t>
  </si>
  <si>
    <t>Keramzit</t>
  </si>
  <si>
    <t xml:space="preserve">Expandované jílové granuláty s hladkou povrchovou úpravou, k dekoračnímu zakrytí substrátu na povrchu květináčů, balení 5l. </t>
  </si>
  <si>
    <t>Smuteční věnec</t>
  </si>
  <si>
    <t xml:space="preserve"> Ø cca 50cm</t>
  </si>
  <si>
    <t>Smuteční kytice</t>
  </si>
  <si>
    <t>Kytice Ø 25cm</t>
  </si>
  <si>
    <t>Kytice Ø 35cm</t>
  </si>
  <si>
    <t>Kytice Ø 40cm</t>
  </si>
  <si>
    <t>Vázaná kytice pro vítěze - pánská</t>
  </si>
  <si>
    <t xml:space="preserve"> Ø cca 40cm</t>
  </si>
  <si>
    <t>Vázaná kytice pro vítěze - dámská</t>
  </si>
  <si>
    <t>Středně velká kytice pánská</t>
  </si>
  <si>
    <t>Středně velká kytice dámská</t>
  </si>
  <si>
    <t>Vázaná kytice malá - pánská</t>
  </si>
  <si>
    <t>Vázaná kytice malá - dámská</t>
  </si>
  <si>
    <t>Vázaná kytice pánská - komise</t>
  </si>
  <si>
    <t xml:space="preserve"> Ø cca 35cm</t>
  </si>
  <si>
    <t>Vázaná kytice dámská - komise</t>
  </si>
  <si>
    <t>Vánoční hvězda - malá</t>
  </si>
  <si>
    <t>výška do 20cm</t>
  </si>
  <si>
    <t>Vánoční hvězda - střední</t>
  </si>
  <si>
    <t>výška do 30cm</t>
  </si>
  <si>
    <t>Vánoční hvězda - velká</t>
  </si>
  <si>
    <t>výška do 50cm</t>
  </si>
  <si>
    <t>Pokojové rostliny,květináče,  spotřební materiál, vázané kytice</t>
  </si>
  <si>
    <t>Zajištění floristických služeb v budově MZe</t>
  </si>
  <si>
    <t>Cena celkem bez DPH</t>
  </si>
  <si>
    <t xml:space="preserve">Výše DPH (21%) v Kč za 1ks zboží/službu </t>
  </si>
  <si>
    <t>Cena v Kč za 1 kus zboží/službu
 včetně DPH</t>
  </si>
  <si>
    <t>Cena v Kč za předpokládaný počet zboží/službu
s DPH</t>
  </si>
  <si>
    <t>Cena za 36 měsíců celkem bez DPH</t>
  </si>
  <si>
    <t>Běžná údržba dle Přílohy č. 1                                   Cena za 1 hod. 1 pracovníka                                                      (Kč bez DPH)</t>
  </si>
  <si>
    <t>Počet pracovníků vykonávající údržbu květin</t>
  </si>
  <si>
    <t>PŘÍLOHA Č. 4 - CENOVÁ NABÍDKA</t>
  </si>
  <si>
    <t>Cena za 36 měsíců celkem s DPH</t>
  </si>
  <si>
    <t>Cena za 36 měsíců celkem       s DPH</t>
  </si>
  <si>
    <r>
      <t xml:space="preserve">Cena celkem - služby za 36 měsíců - </t>
    </r>
    <r>
      <rPr>
        <b/>
        <i/>
        <sz val="11"/>
        <color indexed="8"/>
        <rFont val="Calibri"/>
        <family val="2"/>
        <charset val="238"/>
      </rPr>
      <t>HODNOTÍCÍ KRITÉRIUM</t>
    </r>
  </si>
  <si>
    <t>Údržba pokojových rostlin v objektu zadavatele, dle Přílohy č. 1</t>
  </si>
  <si>
    <t>Cena za 1 měsíc celkem bez DPH *</t>
  </si>
  <si>
    <t>Cena za 1 měsíc celkem bez DPH*</t>
  </si>
  <si>
    <t xml:space="preserve">* Zadavatel s ohledem na předchozí zkušenost stanovil u běžné údržby počet hodin za měsíc na 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</si>
</sst>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Calibri"/>
      <family val="2"/>
      <charset val="238"/>
    </font>
    <font>
      <b/>
      <u/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4" fillId="0" borderId="0" xfId="0" applyNumberFormat="1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/>
    <xf numFmtId="0" fontId="11" fillId="0" borderId="0" xfId="0" applyFont="1" applyAlignment="1">
      <alignment vertical="center" wrapText="1"/>
    </xf>
    <xf numFmtId="164" fontId="3" fillId="3" borderId="3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/>
      <protection hidden="1"/>
    </xf>
    <xf numFmtId="0" fontId="13" fillId="2" borderId="21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44" fontId="7" fillId="5" borderId="10" xfId="1" applyFont="1" applyFill="1" applyBorder="1" applyProtection="1">
      <protection locked="0" hidden="1"/>
    </xf>
    <xf numFmtId="44" fontId="7" fillId="0" borderId="10" xfId="1" applyFont="1" applyFill="1" applyBorder="1" applyProtection="1">
      <protection hidden="1"/>
    </xf>
    <xf numFmtId="0" fontId="0" fillId="0" borderId="10" xfId="0" applyBorder="1" applyAlignment="1">
      <alignment wrapText="1"/>
    </xf>
    <xf numFmtId="0" fontId="0" fillId="0" borderId="25" xfId="0" applyBorder="1"/>
    <xf numFmtId="0" fontId="0" fillId="0" borderId="25" xfId="0" applyBorder="1" applyAlignment="1">
      <alignment vertical="center"/>
    </xf>
    <xf numFmtId="164" fontId="4" fillId="4" borderId="2" xfId="0" applyNumberFormat="1" applyFont="1" applyFill="1" applyBorder="1" applyAlignment="1">
      <alignment vertical="center"/>
    </xf>
    <xf numFmtId="44" fontId="7" fillId="0" borderId="11" xfId="1" applyFont="1" applyFill="1" applyBorder="1" applyProtection="1">
      <protection hidden="1"/>
    </xf>
    <xf numFmtId="0" fontId="0" fillId="0" borderId="26" xfId="0" applyBorder="1"/>
    <xf numFmtId="0" fontId="0" fillId="0" borderId="27" xfId="0" applyBorder="1"/>
    <xf numFmtId="44" fontId="7" fillId="5" borderId="27" xfId="1" applyFont="1" applyFill="1" applyBorder="1" applyProtection="1">
      <protection locked="0" hidden="1"/>
    </xf>
    <xf numFmtId="0" fontId="9" fillId="0" borderId="12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164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164" fontId="3" fillId="5" borderId="19" xfId="0" applyNumberFormat="1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44" fontId="8" fillId="0" borderId="28" xfId="1" applyFont="1" applyBorder="1"/>
    <xf numFmtId="0" fontId="2" fillId="0" borderId="13" xfId="0" applyFont="1" applyBorder="1"/>
    <xf numFmtId="164" fontId="3" fillId="3" borderId="14" xfId="0" applyNumberFormat="1" applyFont="1" applyFill="1" applyBorder="1" applyAlignment="1">
      <alignment vertical="center"/>
    </xf>
    <xf numFmtId="164" fontId="0" fillId="0" borderId="29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3" fillId="4" borderId="20" xfId="0" applyNumberFormat="1" applyFont="1" applyFill="1" applyBorder="1" applyAlignment="1">
      <alignment vertical="center"/>
    </xf>
    <xf numFmtId="164" fontId="0" fillId="4" borderId="19" xfId="0" applyNumberFormat="1" applyFill="1" applyBorder="1" applyAlignment="1">
      <alignment vertical="center"/>
    </xf>
    <xf numFmtId="164" fontId="0" fillId="4" borderId="7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44" fontId="7" fillId="5" borderId="31" xfId="1" applyFont="1" applyFill="1" applyBorder="1" applyProtection="1">
      <protection locked="0" hidden="1"/>
    </xf>
    <xf numFmtId="44" fontId="7" fillId="0" borderId="31" xfId="1" applyFont="1" applyFill="1" applyBorder="1" applyProtection="1">
      <protection hidden="1"/>
    </xf>
    <xf numFmtId="44" fontId="8" fillId="0" borderId="32" xfId="1" applyFont="1" applyBorder="1"/>
    <xf numFmtId="0" fontId="13" fillId="2" borderId="34" xfId="0" applyFont="1" applyFill="1" applyBorder="1" applyAlignment="1" applyProtection="1">
      <alignment horizontal="center" vertical="center"/>
      <protection hidden="1"/>
    </xf>
    <xf numFmtId="0" fontId="13" fillId="2" borderId="35" xfId="0" applyFont="1" applyFill="1" applyBorder="1" applyAlignment="1" applyProtection="1">
      <alignment horizontal="center" vertical="center"/>
      <protection hidden="1"/>
    </xf>
    <xf numFmtId="0" fontId="13" fillId="2" borderId="35" xfId="0" applyFont="1" applyFill="1" applyBorder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4" fontId="7" fillId="0" borderId="33" xfId="1" applyFont="1" applyFill="1" applyBorder="1" applyProtection="1">
      <protection hidden="1"/>
    </xf>
    <xf numFmtId="0" fontId="3" fillId="0" borderId="0" xfId="0" applyFont="1" applyFill="1" applyBorder="1"/>
    <xf numFmtId="44" fontId="8" fillId="0" borderId="0" xfId="1" applyFont="1" applyFill="1" applyBorder="1"/>
    <xf numFmtId="44" fontId="7" fillId="0" borderId="0" xfId="1" applyFont="1" applyFill="1" applyBorder="1" applyProtection="1">
      <protection hidden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10" fillId="0" borderId="0" xfId="0" applyFont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FD7BE-F630-4DA2-977B-2C042D90416E}">
  <sheetPr>
    <pageSetUpPr fitToPage="1"/>
  </sheetPr>
  <dimension ref="A1:I76"/>
  <sheetViews>
    <sheetView tabSelected="1" zoomScale="130" zoomScaleNormal="130" workbookViewId="0">
      <selection activeCell="A4" sqref="A4"/>
    </sheetView>
  </sheetViews>
  <sheetFormatPr defaultRowHeight="15" x14ac:dyDescent="0.25"/>
  <cols>
    <col min="1" max="1" width="32.5703125" customWidth="1"/>
    <col min="2" max="2" width="37" style="3" customWidth="1"/>
    <col min="3" max="3" width="15" style="3" customWidth="1"/>
    <col min="4" max="4" width="18.140625" style="3" customWidth="1"/>
    <col min="5" max="5" width="16.42578125" style="3" customWidth="1"/>
    <col min="6" max="6" width="19.5703125" style="3" customWidth="1"/>
    <col min="7" max="7" width="14.140625" style="3" bestFit="1" customWidth="1"/>
    <col min="8" max="8" width="13.5703125" style="3" customWidth="1"/>
    <col min="9" max="9" width="15.85546875" style="3" customWidth="1"/>
  </cols>
  <sheetData>
    <row r="1" spans="1:9" x14ac:dyDescent="0.25">
      <c r="A1" s="6" t="s">
        <v>2</v>
      </c>
    </row>
    <row r="3" spans="1:9" ht="18.75" x14ac:dyDescent="0.3">
      <c r="A3" s="7" t="s">
        <v>93</v>
      </c>
    </row>
    <row r="4" spans="1:9" x14ac:dyDescent="0.25">
      <c r="A4" s="6"/>
    </row>
    <row r="5" spans="1:9" ht="18.75" x14ac:dyDescent="0.3">
      <c r="A5" s="7" t="s">
        <v>85</v>
      </c>
    </row>
    <row r="6" spans="1:9" ht="19.5" thickBot="1" x14ac:dyDescent="0.35">
      <c r="A6" s="7"/>
      <c r="D6" s="17"/>
      <c r="E6" s="17"/>
    </row>
    <row r="7" spans="1:9" ht="39" customHeight="1" thickBot="1" x14ac:dyDescent="0.3">
      <c r="A7" s="38" t="s">
        <v>96</v>
      </c>
      <c r="B7" s="39"/>
      <c r="C7" s="39"/>
      <c r="D7" s="39"/>
      <c r="E7" s="40"/>
      <c r="F7" s="4" t="s">
        <v>90</v>
      </c>
      <c r="G7" s="4" t="s">
        <v>95</v>
      </c>
    </row>
    <row r="8" spans="1:9" ht="34.5" customHeight="1" thickBot="1" x14ac:dyDescent="0.3">
      <c r="A8" s="41"/>
      <c r="B8" s="42"/>
      <c r="C8" s="42"/>
      <c r="D8" s="42"/>
      <c r="E8" s="43"/>
      <c r="F8" s="15">
        <f>+E17+G73</f>
        <v>0</v>
      </c>
      <c r="G8" s="15">
        <f>+F8*1.21</f>
        <v>0</v>
      </c>
    </row>
    <row r="9" spans="1:9" ht="18.75" x14ac:dyDescent="0.3">
      <c r="A9" s="7"/>
      <c r="E9" s="18"/>
    </row>
    <row r="10" spans="1:9" ht="15.75" thickBot="1" x14ac:dyDescent="0.3">
      <c r="A10" s="47" t="s">
        <v>5</v>
      </c>
      <c r="B10" s="47"/>
      <c r="C10" s="47"/>
      <c r="D10" s="47"/>
      <c r="E10" s="47"/>
    </row>
    <row r="11" spans="1:9" s="1" customFormat="1" ht="66.75" customHeight="1" thickBot="1" x14ac:dyDescent="0.3">
      <c r="A11" s="21" t="s">
        <v>1</v>
      </c>
      <c r="B11" s="22" t="s">
        <v>91</v>
      </c>
      <c r="C11" s="22" t="s">
        <v>92</v>
      </c>
      <c r="D11" s="22" t="s">
        <v>99</v>
      </c>
      <c r="E11" s="22" t="s">
        <v>90</v>
      </c>
      <c r="F11" s="22" t="s">
        <v>94</v>
      </c>
      <c r="H11" s="49"/>
      <c r="I11" s="49"/>
    </row>
    <row r="12" spans="1:9" s="1" customFormat="1" ht="15" customHeight="1" thickBot="1" x14ac:dyDescent="0.3">
      <c r="A12" s="11"/>
      <c r="B12" s="19" t="s">
        <v>3</v>
      </c>
      <c r="C12" s="20"/>
      <c r="D12" s="10"/>
      <c r="E12" s="9"/>
      <c r="F12" s="9"/>
      <c r="H12" s="13"/>
      <c r="I12" s="13"/>
    </row>
    <row r="13" spans="1:9" s="2" customFormat="1" ht="15" customHeight="1" x14ac:dyDescent="0.2">
      <c r="A13" s="44" t="s">
        <v>7</v>
      </c>
      <c r="B13" s="50">
        <v>0</v>
      </c>
      <c r="C13" s="54">
        <v>2</v>
      </c>
      <c r="D13" s="59">
        <f>+B13*20*2</f>
        <v>0</v>
      </c>
      <c r="E13" s="62">
        <f>D13*48</f>
        <v>0</v>
      </c>
      <c r="F13" s="62">
        <f>+E13*1.21</f>
        <v>0</v>
      </c>
      <c r="H13" s="48"/>
      <c r="I13" s="48"/>
    </row>
    <row r="14" spans="1:9" s="2" customFormat="1" ht="11.25" customHeight="1" x14ac:dyDescent="0.2">
      <c r="A14" s="45"/>
      <c r="B14" s="51"/>
      <c r="C14" s="55"/>
      <c r="D14" s="60"/>
      <c r="E14" s="63"/>
      <c r="F14" s="63"/>
      <c r="H14" s="48"/>
      <c r="I14" s="48"/>
    </row>
    <row r="15" spans="1:9" s="2" customFormat="1" ht="12.75" customHeight="1" x14ac:dyDescent="0.2">
      <c r="A15" s="45"/>
      <c r="B15" s="51"/>
      <c r="C15" s="55"/>
      <c r="D15" s="60"/>
      <c r="E15" s="63"/>
      <c r="F15" s="63"/>
      <c r="H15" s="48"/>
      <c r="I15" s="48"/>
    </row>
    <row r="16" spans="1:9" s="2" customFormat="1" ht="11.25" customHeight="1" thickBot="1" x14ac:dyDescent="0.25">
      <c r="A16" s="46"/>
      <c r="B16" s="52"/>
      <c r="C16" s="56"/>
      <c r="D16" s="61"/>
      <c r="E16" s="64"/>
      <c r="F16" s="64"/>
      <c r="H16" s="48"/>
      <c r="I16" s="48"/>
    </row>
    <row r="17" spans="1:8" s="2" customFormat="1" ht="13.5" customHeight="1" thickBot="1" x14ac:dyDescent="0.25">
      <c r="A17" s="12" t="s">
        <v>0</v>
      </c>
      <c r="B17" s="14"/>
      <c r="C17" s="14"/>
      <c r="D17" s="14"/>
      <c r="E17" s="29">
        <f>SUM(E13)</f>
        <v>0</v>
      </c>
      <c r="F17" s="16">
        <f>SUM(F13)</f>
        <v>0</v>
      </c>
    </row>
    <row r="18" spans="1:8" s="2" customFormat="1" ht="12.75" customHeight="1" x14ac:dyDescent="0.2">
      <c r="A18" s="8" t="s">
        <v>97</v>
      </c>
      <c r="B18" s="5"/>
      <c r="C18" s="5"/>
      <c r="D18" s="5"/>
      <c r="E18" s="5"/>
      <c r="F18" s="5"/>
    </row>
    <row r="19" spans="1:8" s="2" customFormat="1" ht="12.75" x14ac:dyDescent="0.2">
      <c r="A19" s="8"/>
      <c r="B19" s="5"/>
      <c r="C19" s="5"/>
      <c r="D19" s="5"/>
      <c r="E19" s="5"/>
      <c r="F19" s="5"/>
    </row>
    <row r="20" spans="1:8" x14ac:dyDescent="0.25">
      <c r="A20" t="s">
        <v>100</v>
      </c>
      <c r="G20" s="65"/>
    </row>
    <row r="21" spans="1:8" s="2" customFormat="1" ht="12.75" x14ac:dyDescent="0.2">
      <c r="A21" s="8"/>
      <c r="B21" s="5"/>
      <c r="C21" s="5"/>
      <c r="D21" s="5"/>
      <c r="E21" s="5"/>
      <c r="F21" s="5"/>
    </row>
    <row r="22" spans="1:8" s="2" customFormat="1" ht="26.25" customHeight="1" thickBot="1" x14ac:dyDescent="0.35">
      <c r="A22" s="53" t="s">
        <v>84</v>
      </c>
      <c r="B22" s="53"/>
      <c r="C22" s="53"/>
      <c r="D22" s="53"/>
      <c r="E22" s="53"/>
      <c r="F22" s="53"/>
      <c r="G22" s="53"/>
      <c r="H22" s="53"/>
    </row>
    <row r="23" spans="1:8" s="2" customFormat="1" ht="60.75" thickBot="1" x14ac:dyDescent="0.25">
      <c r="A23" s="71" t="s">
        <v>8</v>
      </c>
      <c r="B23" s="72" t="s">
        <v>9</v>
      </c>
      <c r="C23" s="73" t="s">
        <v>10</v>
      </c>
      <c r="D23" s="73" t="s">
        <v>11</v>
      </c>
      <c r="E23" s="73" t="s">
        <v>87</v>
      </c>
      <c r="F23" s="73" t="s">
        <v>88</v>
      </c>
      <c r="G23" s="73" t="s">
        <v>12</v>
      </c>
      <c r="H23" s="74" t="s">
        <v>89</v>
      </c>
    </row>
    <row r="24" spans="1:8" s="2" customFormat="1" x14ac:dyDescent="0.25">
      <c r="A24" s="66" t="s">
        <v>13</v>
      </c>
      <c r="B24" s="67" t="s">
        <v>14</v>
      </c>
      <c r="C24" s="67">
        <v>5</v>
      </c>
      <c r="D24" s="68">
        <v>0</v>
      </c>
      <c r="E24" s="69">
        <f>+F24-D24</f>
        <v>0</v>
      </c>
      <c r="F24" s="70">
        <f>+D24*1.21</f>
        <v>0</v>
      </c>
      <c r="G24" s="69">
        <f>+C24*D24</f>
        <v>0</v>
      </c>
      <c r="H24" s="88">
        <f>+F24*C24</f>
        <v>0</v>
      </c>
    </row>
    <row r="25" spans="1:8" s="2" customFormat="1" x14ac:dyDescent="0.25">
      <c r="A25" s="27" t="s">
        <v>15</v>
      </c>
      <c r="B25" s="23" t="s">
        <v>16</v>
      </c>
      <c r="C25" s="23">
        <v>9</v>
      </c>
      <c r="D25" s="24">
        <v>0</v>
      </c>
      <c r="E25" s="25">
        <f t="shared" ref="E24:E56" si="0">+C25*D25</f>
        <v>0</v>
      </c>
      <c r="F25" s="57">
        <f t="shared" ref="F25:F72" si="1">+D25*1.21</f>
        <v>0</v>
      </c>
      <c r="G25" s="25">
        <f t="shared" ref="G25:G72" si="2">+C25*D25</f>
        <v>0</v>
      </c>
      <c r="H25" s="30">
        <f>+F25*C25</f>
        <v>0</v>
      </c>
    </row>
    <row r="26" spans="1:8" s="2" customFormat="1" x14ac:dyDescent="0.25">
      <c r="A26" s="27" t="s">
        <v>17</v>
      </c>
      <c r="B26" s="23" t="s">
        <v>18</v>
      </c>
      <c r="C26" s="23">
        <v>1</v>
      </c>
      <c r="D26" s="24">
        <v>0</v>
      </c>
      <c r="E26" s="25">
        <f t="shared" si="0"/>
        <v>0</v>
      </c>
      <c r="F26" s="57">
        <f t="shared" si="1"/>
        <v>0</v>
      </c>
      <c r="G26" s="25">
        <f t="shared" si="2"/>
        <v>0</v>
      </c>
      <c r="H26" s="30">
        <f t="shared" ref="H26:H72" si="3">+F26*C26</f>
        <v>0</v>
      </c>
    </row>
    <row r="27" spans="1:8" s="2" customFormat="1" x14ac:dyDescent="0.25">
      <c r="A27" s="27" t="s">
        <v>19</v>
      </c>
      <c r="B27" s="23" t="s">
        <v>20</v>
      </c>
      <c r="C27" s="23">
        <v>1</v>
      </c>
      <c r="D27" s="24">
        <v>0</v>
      </c>
      <c r="E27" s="25">
        <f t="shared" si="0"/>
        <v>0</v>
      </c>
      <c r="F27" s="57">
        <f t="shared" si="1"/>
        <v>0</v>
      </c>
      <c r="G27" s="25">
        <f t="shared" si="2"/>
        <v>0</v>
      </c>
      <c r="H27" s="30">
        <f t="shared" si="3"/>
        <v>0</v>
      </c>
    </row>
    <row r="28" spans="1:8" s="2" customFormat="1" ht="30.75" customHeight="1" x14ac:dyDescent="0.25">
      <c r="A28" s="27" t="s">
        <v>21</v>
      </c>
      <c r="B28" s="23" t="s">
        <v>22</v>
      </c>
      <c r="C28" s="23">
        <v>3</v>
      </c>
      <c r="D28" s="24">
        <v>0</v>
      </c>
      <c r="E28" s="25">
        <f t="shared" si="0"/>
        <v>0</v>
      </c>
      <c r="F28" s="57">
        <f t="shared" si="1"/>
        <v>0</v>
      </c>
      <c r="G28" s="25">
        <f t="shared" si="2"/>
        <v>0</v>
      </c>
      <c r="H28" s="30">
        <f t="shared" si="3"/>
        <v>0</v>
      </c>
    </row>
    <row r="29" spans="1:8" s="2" customFormat="1" ht="30.75" customHeight="1" x14ac:dyDescent="0.25">
      <c r="A29" s="27" t="s">
        <v>23</v>
      </c>
      <c r="B29" s="23" t="s">
        <v>18</v>
      </c>
      <c r="C29" s="23">
        <v>1</v>
      </c>
      <c r="D29" s="24">
        <v>0</v>
      </c>
      <c r="E29" s="25">
        <f t="shared" si="0"/>
        <v>0</v>
      </c>
      <c r="F29" s="57">
        <f t="shared" si="1"/>
        <v>0</v>
      </c>
      <c r="G29" s="25">
        <f t="shared" si="2"/>
        <v>0</v>
      </c>
      <c r="H29" s="30">
        <f t="shared" si="3"/>
        <v>0</v>
      </c>
    </row>
    <row r="30" spans="1:8" ht="30.75" customHeight="1" x14ac:dyDescent="0.25">
      <c r="A30" s="27" t="s">
        <v>24</v>
      </c>
      <c r="B30" s="23" t="s">
        <v>14</v>
      </c>
      <c r="C30" s="23">
        <v>1</v>
      </c>
      <c r="D30" s="24">
        <v>0</v>
      </c>
      <c r="E30" s="25">
        <f t="shared" si="0"/>
        <v>0</v>
      </c>
      <c r="F30" s="57">
        <f t="shared" si="1"/>
        <v>0</v>
      </c>
      <c r="G30" s="25">
        <f t="shared" si="2"/>
        <v>0</v>
      </c>
      <c r="H30" s="30">
        <f t="shared" si="3"/>
        <v>0</v>
      </c>
    </row>
    <row r="31" spans="1:8" ht="30.75" customHeight="1" x14ac:dyDescent="0.25">
      <c r="A31" s="27" t="s">
        <v>25</v>
      </c>
      <c r="B31" s="23" t="s">
        <v>22</v>
      </c>
      <c r="C31" s="23">
        <v>1</v>
      </c>
      <c r="D31" s="24">
        <v>0</v>
      </c>
      <c r="E31" s="25">
        <f t="shared" si="0"/>
        <v>0</v>
      </c>
      <c r="F31" s="57">
        <f t="shared" si="1"/>
        <v>0</v>
      </c>
      <c r="G31" s="25">
        <f t="shared" si="2"/>
        <v>0</v>
      </c>
      <c r="H31" s="30">
        <f t="shared" si="3"/>
        <v>0</v>
      </c>
    </row>
    <row r="32" spans="1:8" ht="30.75" customHeight="1" x14ac:dyDescent="0.25">
      <c r="A32" s="27" t="s">
        <v>26</v>
      </c>
      <c r="B32" s="23" t="s">
        <v>18</v>
      </c>
      <c r="C32" s="23">
        <v>3</v>
      </c>
      <c r="D32" s="24">
        <v>0</v>
      </c>
      <c r="E32" s="25">
        <f t="shared" si="0"/>
        <v>0</v>
      </c>
      <c r="F32" s="57">
        <f t="shared" si="1"/>
        <v>0</v>
      </c>
      <c r="G32" s="25">
        <f t="shared" si="2"/>
        <v>0</v>
      </c>
      <c r="H32" s="30">
        <f t="shared" si="3"/>
        <v>0</v>
      </c>
    </row>
    <row r="33" spans="1:8" ht="30.75" customHeight="1" x14ac:dyDescent="0.25">
      <c r="A33" s="27" t="s">
        <v>27</v>
      </c>
      <c r="B33" s="23" t="s">
        <v>28</v>
      </c>
      <c r="C33" s="23">
        <v>1</v>
      </c>
      <c r="D33" s="24">
        <v>0</v>
      </c>
      <c r="E33" s="25">
        <f t="shared" si="0"/>
        <v>0</v>
      </c>
      <c r="F33" s="57">
        <f t="shared" si="1"/>
        <v>0</v>
      </c>
      <c r="G33" s="25">
        <f t="shared" si="2"/>
        <v>0</v>
      </c>
      <c r="H33" s="30">
        <f t="shared" si="3"/>
        <v>0</v>
      </c>
    </row>
    <row r="34" spans="1:8" ht="30.75" customHeight="1" x14ac:dyDescent="0.25">
      <c r="A34" s="27" t="s">
        <v>29</v>
      </c>
      <c r="B34" s="23" t="s">
        <v>14</v>
      </c>
      <c r="C34" s="23">
        <v>3</v>
      </c>
      <c r="D34" s="24">
        <v>0</v>
      </c>
      <c r="E34" s="25">
        <f t="shared" si="0"/>
        <v>0</v>
      </c>
      <c r="F34" s="57">
        <f t="shared" si="1"/>
        <v>0</v>
      </c>
      <c r="G34" s="25">
        <f t="shared" si="2"/>
        <v>0</v>
      </c>
      <c r="H34" s="30">
        <f t="shared" si="3"/>
        <v>0</v>
      </c>
    </row>
    <row r="35" spans="1:8" ht="30.75" customHeight="1" x14ac:dyDescent="0.25">
      <c r="A35" s="27" t="s">
        <v>30</v>
      </c>
      <c r="B35" s="23" t="s">
        <v>31</v>
      </c>
      <c r="C35" s="23">
        <v>1</v>
      </c>
      <c r="D35" s="24">
        <v>0</v>
      </c>
      <c r="E35" s="25">
        <f t="shared" si="0"/>
        <v>0</v>
      </c>
      <c r="F35" s="57">
        <f t="shared" si="1"/>
        <v>0</v>
      </c>
      <c r="G35" s="25">
        <f t="shared" si="2"/>
        <v>0</v>
      </c>
      <c r="H35" s="30">
        <f t="shared" si="3"/>
        <v>0</v>
      </c>
    </row>
    <row r="36" spans="1:8" ht="30.75" customHeight="1" x14ac:dyDescent="0.25">
      <c r="A36" s="27" t="s">
        <v>32</v>
      </c>
      <c r="B36" s="23" t="s">
        <v>33</v>
      </c>
      <c r="C36" s="23">
        <v>2</v>
      </c>
      <c r="D36" s="24">
        <v>0</v>
      </c>
      <c r="E36" s="25">
        <f t="shared" si="0"/>
        <v>0</v>
      </c>
      <c r="F36" s="57">
        <f t="shared" si="1"/>
        <v>0</v>
      </c>
      <c r="G36" s="25">
        <f t="shared" si="2"/>
        <v>0</v>
      </c>
      <c r="H36" s="30">
        <f t="shared" si="3"/>
        <v>0</v>
      </c>
    </row>
    <row r="37" spans="1:8" x14ac:dyDescent="0.25">
      <c r="A37" s="27" t="s">
        <v>34</v>
      </c>
      <c r="B37" s="23" t="s">
        <v>14</v>
      </c>
      <c r="C37" s="23">
        <v>1</v>
      </c>
      <c r="D37" s="24">
        <v>0</v>
      </c>
      <c r="E37" s="25">
        <f t="shared" si="0"/>
        <v>0</v>
      </c>
      <c r="F37" s="57">
        <f t="shared" si="1"/>
        <v>0</v>
      </c>
      <c r="G37" s="25">
        <f t="shared" si="2"/>
        <v>0</v>
      </c>
      <c r="H37" s="30">
        <f t="shared" si="3"/>
        <v>0</v>
      </c>
    </row>
    <row r="38" spans="1:8" x14ac:dyDescent="0.25">
      <c r="A38" s="27" t="s">
        <v>35</v>
      </c>
      <c r="B38" s="23" t="s">
        <v>22</v>
      </c>
      <c r="C38" s="23">
        <v>2</v>
      </c>
      <c r="D38" s="24">
        <v>0</v>
      </c>
      <c r="E38" s="25">
        <f t="shared" si="0"/>
        <v>0</v>
      </c>
      <c r="F38" s="57">
        <f t="shared" si="1"/>
        <v>0</v>
      </c>
      <c r="G38" s="25">
        <f t="shared" si="2"/>
        <v>0</v>
      </c>
      <c r="H38" s="30">
        <f t="shared" si="3"/>
        <v>0</v>
      </c>
    </row>
    <row r="39" spans="1:8" ht="90" x14ac:dyDescent="0.25">
      <c r="A39" s="28" t="s">
        <v>36</v>
      </c>
      <c r="B39" s="26" t="s">
        <v>37</v>
      </c>
      <c r="C39" s="23">
        <v>1</v>
      </c>
      <c r="D39" s="24">
        <v>0</v>
      </c>
      <c r="E39" s="25">
        <f t="shared" si="0"/>
        <v>0</v>
      </c>
      <c r="F39" s="57">
        <f t="shared" si="1"/>
        <v>0</v>
      </c>
      <c r="G39" s="25">
        <f t="shared" si="2"/>
        <v>0</v>
      </c>
      <c r="H39" s="30">
        <f t="shared" si="3"/>
        <v>0</v>
      </c>
    </row>
    <row r="40" spans="1:8" ht="90" x14ac:dyDescent="0.25">
      <c r="A40" s="27" t="s">
        <v>36</v>
      </c>
      <c r="B40" s="26" t="s">
        <v>38</v>
      </c>
      <c r="C40" s="23">
        <v>1</v>
      </c>
      <c r="D40" s="24">
        <v>0</v>
      </c>
      <c r="E40" s="25">
        <f t="shared" si="0"/>
        <v>0</v>
      </c>
      <c r="F40" s="57">
        <f t="shared" si="1"/>
        <v>0</v>
      </c>
      <c r="G40" s="25">
        <f t="shared" si="2"/>
        <v>0</v>
      </c>
      <c r="H40" s="30">
        <f t="shared" si="3"/>
        <v>0</v>
      </c>
    </row>
    <row r="41" spans="1:8" ht="105" x14ac:dyDescent="0.25">
      <c r="A41" s="27" t="s">
        <v>36</v>
      </c>
      <c r="B41" s="26" t="s">
        <v>39</v>
      </c>
      <c r="C41" s="23">
        <v>3</v>
      </c>
      <c r="D41" s="24">
        <v>0</v>
      </c>
      <c r="E41" s="25">
        <f t="shared" si="0"/>
        <v>0</v>
      </c>
      <c r="F41" s="57">
        <f t="shared" si="1"/>
        <v>0</v>
      </c>
      <c r="G41" s="25">
        <f t="shared" si="2"/>
        <v>0</v>
      </c>
      <c r="H41" s="30">
        <f t="shared" si="3"/>
        <v>0</v>
      </c>
    </row>
    <row r="42" spans="1:8" ht="75" x14ac:dyDescent="0.25">
      <c r="A42" s="27" t="s">
        <v>36</v>
      </c>
      <c r="B42" s="26" t="s">
        <v>40</v>
      </c>
      <c r="C42" s="23">
        <v>1</v>
      </c>
      <c r="D42" s="24">
        <v>0</v>
      </c>
      <c r="E42" s="25">
        <f t="shared" si="0"/>
        <v>0</v>
      </c>
      <c r="F42" s="57">
        <f t="shared" si="1"/>
        <v>0</v>
      </c>
      <c r="G42" s="25">
        <f t="shared" si="2"/>
        <v>0</v>
      </c>
      <c r="H42" s="30">
        <f t="shared" si="3"/>
        <v>0</v>
      </c>
    </row>
    <row r="43" spans="1:8" ht="60" x14ac:dyDescent="0.25">
      <c r="A43" s="27" t="s">
        <v>36</v>
      </c>
      <c r="B43" s="26" t="s">
        <v>41</v>
      </c>
      <c r="C43" s="23">
        <v>1</v>
      </c>
      <c r="D43" s="24">
        <v>0</v>
      </c>
      <c r="E43" s="25">
        <f t="shared" si="0"/>
        <v>0</v>
      </c>
      <c r="F43" s="57">
        <f t="shared" si="1"/>
        <v>0</v>
      </c>
      <c r="G43" s="25">
        <f t="shared" si="2"/>
        <v>0</v>
      </c>
      <c r="H43" s="30">
        <f t="shared" si="3"/>
        <v>0</v>
      </c>
    </row>
    <row r="44" spans="1:8" ht="90" x14ac:dyDescent="0.25">
      <c r="A44" s="27" t="s">
        <v>36</v>
      </c>
      <c r="B44" s="26" t="s">
        <v>42</v>
      </c>
      <c r="C44" s="23">
        <v>2</v>
      </c>
      <c r="D44" s="24">
        <v>0</v>
      </c>
      <c r="E44" s="25">
        <f t="shared" si="0"/>
        <v>0</v>
      </c>
      <c r="F44" s="57">
        <f t="shared" si="1"/>
        <v>0</v>
      </c>
      <c r="G44" s="25">
        <f t="shared" si="2"/>
        <v>0</v>
      </c>
      <c r="H44" s="30">
        <f t="shared" si="3"/>
        <v>0</v>
      </c>
    </row>
    <row r="45" spans="1:8" ht="120" x14ac:dyDescent="0.25">
      <c r="A45" s="27" t="s">
        <v>36</v>
      </c>
      <c r="B45" s="26" t="s">
        <v>43</v>
      </c>
      <c r="C45" s="23">
        <v>1</v>
      </c>
      <c r="D45" s="24">
        <v>0</v>
      </c>
      <c r="E45" s="25">
        <f t="shared" si="0"/>
        <v>0</v>
      </c>
      <c r="F45" s="57">
        <f t="shared" si="1"/>
        <v>0</v>
      </c>
      <c r="G45" s="25">
        <f t="shared" si="2"/>
        <v>0</v>
      </c>
      <c r="H45" s="30">
        <f t="shared" si="3"/>
        <v>0</v>
      </c>
    </row>
    <row r="46" spans="1:8" ht="45" x14ac:dyDescent="0.25">
      <c r="A46" s="27" t="s">
        <v>44</v>
      </c>
      <c r="B46" s="26" t="s">
        <v>45</v>
      </c>
      <c r="C46" s="23">
        <v>1</v>
      </c>
      <c r="D46" s="24">
        <v>0</v>
      </c>
      <c r="E46" s="25">
        <f t="shared" si="0"/>
        <v>0</v>
      </c>
      <c r="F46" s="57">
        <f t="shared" si="1"/>
        <v>0</v>
      </c>
      <c r="G46" s="25">
        <f t="shared" si="2"/>
        <v>0</v>
      </c>
      <c r="H46" s="30">
        <f t="shared" si="3"/>
        <v>0</v>
      </c>
    </row>
    <row r="47" spans="1:8" ht="45" x14ac:dyDescent="0.25">
      <c r="A47" s="27" t="s">
        <v>46</v>
      </c>
      <c r="B47" s="26" t="s">
        <v>47</v>
      </c>
      <c r="C47" s="23">
        <v>5</v>
      </c>
      <c r="D47" s="24">
        <v>0</v>
      </c>
      <c r="E47" s="25">
        <f t="shared" si="0"/>
        <v>0</v>
      </c>
      <c r="F47" s="57">
        <f t="shared" si="1"/>
        <v>0</v>
      </c>
      <c r="G47" s="25">
        <f t="shared" si="2"/>
        <v>0</v>
      </c>
      <c r="H47" s="30">
        <f t="shared" si="3"/>
        <v>0</v>
      </c>
    </row>
    <row r="48" spans="1:8" ht="30" x14ac:dyDescent="0.25">
      <c r="A48" s="27" t="s">
        <v>48</v>
      </c>
      <c r="B48" s="26" t="s">
        <v>49</v>
      </c>
      <c r="C48" s="23">
        <v>1</v>
      </c>
      <c r="D48" s="24">
        <v>0</v>
      </c>
      <c r="E48" s="25">
        <f t="shared" si="0"/>
        <v>0</v>
      </c>
      <c r="F48" s="57">
        <f t="shared" si="1"/>
        <v>0</v>
      </c>
      <c r="G48" s="25">
        <f t="shared" si="2"/>
        <v>0</v>
      </c>
      <c r="H48" s="30">
        <f t="shared" si="3"/>
        <v>0</v>
      </c>
    </row>
    <row r="49" spans="1:8" ht="45" x14ac:dyDescent="0.25">
      <c r="A49" s="27" t="s">
        <v>50</v>
      </c>
      <c r="B49" s="26" t="s">
        <v>51</v>
      </c>
      <c r="C49" s="23">
        <v>1</v>
      </c>
      <c r="D49" s="24">
        <v>0</v>
      </c>
      <c r="E49" s="25">
        <f t="shared" si="0"/>
        <v>0</v>
      </c>
      <c r="F49" s="57">
        <f t="shared" si="1"/>
        <v>0</v>
      </c>
      <c r="G49" s="25">
        <f t="shared" si="2"/>
        <v>0</v>
      </c>
      <c r="H49" s="30">
        <f t="shared" si="3"/>
        <v>0</v>
      </c>
    </row>
    <row r="50" spans="1:8" x14ac:dyDescent="0.25">
      <c r="A50" s="27" t="s">
        <v>52</v>
      </c>
      <c r="B50" s="26" t="s">
        <v>53</v>
      </c>
      <c r="C50" s="23">
        <v>1</v>
      </c>
      <c r="D50" s="24">
        <v>0</v>
      </c>
      <c r="E50" s="25">
        <f>+C50*D50</f>
        <v>0</v>
      </c>
      <c r="F50" s="57">
        <f t="shared" si="1"/>
        <v>0</v>
      </c>
      <c r="G50" s="25">
        <f t="shared" si="2"/>
        <v>0</v>
      </c>
      <c r="H50" s="30">
        <f t="shared" si="3"/>
        <v>0</v>
      </c>
    </row>
    <row r="51" spans="1:8" x14ac:dyDescent="0.25">
      <c r="A51" s="27" t="s">
        <v>52</v>
      </c>
      <c r="B51" s="26" t="s">
        <v>54</v>
      </c>
      <c r="C51" s="23">
        <v>1</v>
      </c>
      <c r="D51" s="24">
        <v>0</v>
      </c>
      <c r="E51" s="25">
        <f>+C51*D51</f>
        <v>0</v>
      </c>
      <c r="F51" s="57">
        <f t="shared" si="1"/>
        <v>0</v>
      </c>
      <c r="G51" s="25">
        <f t="shared" si="2"/>
        <v>0</v>
      </c>
      <c r="H51" s="30">
        <f t="shared" si="3"/>
        <v>0</v>
      </c>
    </row>
    <row r="52" spans="1:8" x14ac:dyDescent="0.25">
      <c r="A52" s="27" t="s">
        <v>52</v>
      </c>
      <c r="B52" s="26" t="s">
        <v>55</v>
      </c>
      <c r="C52" s="23">
        <v>1</v>
      </c>
      <c r="D52" s="24">
        <v>0</v>
      </c>
      <c r="E52" s="25">
        <f>+C52*D52</f>
        <v>0</v>
      </c>
      <c r="F52" s="57">
        <f t="shared" si="1"/>
        <v>0</v>
      </c>
      <c r="G52" s="25">
        <f t="shared" si="2"/>
        <v>0</v>
      </c>
      <c r="H52" s="30">
        <f t="shared" si="3"/>
        <v>0</v>
      </c>
    </row>
    <row r="53" spans="1:8" ht="30" x14ac:dyDescent="0.25">
      <c r="A53" s="27" t="s">
        <v>56</v>
      </c>
      <c r="B53" s="26" t="s">
        <v>57</v>
      </c>
      <c r="C53" s="23">
        <v>1</v>
      </c>
      <c r="D53" s="24">
        <v>0</v>
      </c>
      <c r="E53" s="25">
        <f t="shared" si="0"/>
        <v>0</v>
      </c>
      <c r="F53" s="57">
        <f t="shared" si="1"/>
        <v>0</v>
      </c>
      <c r="G53" s="25">
        <f t="shared" si="2"/>
        <v>0</v>
      </c>
      <c r="H53" s="30">
        <f t="shared" si="3"/>
        <v>0</v>
      </c>
    </row>
    <row r="54" spans="1:8" ht="30" x14ac:dyDescent="0.25">
      <c r="A54" s="27" t="s">
        <v>56</v>
      </c>
      <c r="B54" s="26" t="s">
        <v>58</v>
      </c>
      <c r="C54" s="23">
        <v>1</v>
      </c>
      <c r="D54" s="24">
        <v>0</v>
      </c>
      <c r="E54" s="25">
        <f t="shared" si="0"/>
        <v>0</v>
      </c>
      <c r="F54" s="57">
        <f t="shared" si="1"/>
        <v>0</v>
      </c>
      <c r="G54" s="25">
        <f t="shared" si="2"/>
        <v>0</v>
      </c>
      <c r="H54" s="30">
        <f t="shared" si="3"/>
        <v>0</v>
      </c>
    </row>
    <row r="55" spans="1:8" ht="30" x14ac:dyDescent="0.25">
      <c r="A55" s="27" t="s">
        <v>56</v>
      </c>
      <c r="B55" s="26" t="s">
        <v>59</v>
      </c>
      <c r="C55" s="23">
        <v>1</v>
      </c>
      <c r="D55" s="24">
        <v>0</v>
      </c>
      <c r="E55" s="25">
        <f t="shared" si="0"/>
        <v>0</v>
      </c>
      <c r="F55" s="57">
        <f t="shared" si="1"/>
        <v>0</v>
      </c>
      <c r="G55" s="25">
        <f t="shared" si="2"/>
        <v>0</v>
      </c>
      <c r="H55" s="30">
        <f t="shared" si="3"/>
        <v>0</v>
      </c>
    </row>
    <row r="56" spans="1:8" ht="60" x14ac:dyDescent="0.25">
      <c r="A56" s="27" t="s">
        <v>60</v>
      </c>
      <c r="B56" s="26" t="s">
        <v>61</v>
      </c>
      <c r="C56" s="23">
        <v>1</v>
      </c>
      <c r="D56" s="24">
        <v>0</v>
      </c>
      <c r="E56" s="25">
        <f t="shared" si="0"/>
        <v>0</v>
      </c>
      <c r="F56" s="57">
        <f t="shared" si="1"/>
        <v>0</v>
      </c>
      <c r="G56" s="25">
        <f t="shared" si="2"/>
        <v>0</v>
      </c>
      <c r="H56" s="30">
        <f t="shared" si="3"/>
        <v>0</v>
      </c>
    </row>
    <row r="57" spans="1:8" x14ac:dyDescent="0.25">
      <c r="A57" s="27" t="s">
        <v>62</v>
      </c>
      <c r="B57" s="23" t="s">
        <v>63</v>
      </c>
      <c r="C57" s="23">
        <v>3</v>
      </c>
      <c r="D57" s="24">
        <v>0</v>
      </c>
      <c r="E57" s="25">
        <f>+C57*D57</f>
        <v>0</v>
      </c>
      <c r="F57" s="57">
        <f t="shared" si="1"/>
        <v>0</v>
      </c>
      <c r="G57" s="25">
        <f t="shared" si="2"/>
        <v>0</v>
      </c>
      <c r="H57" s="30">
        <f t="shared" si="3"/>
        <v>0</v>
      </c>
    </row>
    <row r="58" spans="1:8" x14ac:dyDescent="0.25">
      <c r="A58" s="27" t="s">
        <v>64</v>
      </c>
      <c r="B58" s="23"/>
      <c r="C58" s="23">
        <v>1</v>
      </c>
      <c r="D58" s="24">
        <v>0</v>
      </c>
      <c r="E58" s="25">
        <f>+C58*D58</f>
        <v>0</v>
      </c>
      <c r="F58" s="57">
        <f t="shared" si="1"/>
        <v>0</v>
      </c>
      <c r="G58" s="25">
        <f t="shared" si="2"/>
        <v>0</v>
      </c>
      <c r="H58" s="30">
        <f t="shared" si="3"/>
        <v>0</v>
      </c>
    </row>
    <row r="59" spans="1:8" x14ac:dyDescent="0.25">
      <c r="A59" s="27" t="s">
        <v>65</v>
      </c>
      <c r="B59" s="23"/>
      <c r="C59" s="23">
        <v>10</v>
      </c>
      <c r="D59" s="24">
        <v>0</v>
      </c>
      <c r="E59" s="25">
        <f t="shared" ref="E59:E69" si="4">+C59*D59</f>
        <v>0</v>
      </c>
      <c r="F59" s="57">
        <f t="shared" si="1"/>
        <v>0</v>
      </c>
      <c r="G59" s="25">
        <f t="shared" si="2"/>
        <v>0</v>
      </c>
      <c r="H59" s="30">
        <f t="shared" si="3"/>
        <v>0</v>
      </c>
    </row>
    <row r="60" spans="1:8" x14ac:dyDescent="0.25">
      <c r="A60" s="27" t="s">
        <v>66</v>
      </c>
      <c r="B60" s="23"/>
      <c r="C60" s="23">
        <v>5</v>
      </c>
      <c r="D60" s="24">
        <v>0</v>
      </c>
      <c r="E60" s="25">
        <f t="shared" si="4"/>
        <v>0</v>
      </c>
      <c r="F60" s="57">
        <f t="shared" si="1"/>
        <v>0</v>
      </c>
      <c r="G60" s="25">
        <f t="shared" si="2"/>
        <v>0</v>
      </c>
      <c r="H60" s="30">
        <f t="shared" si="3"/>
        <v>0</v>
      </c>
    </row>
    <row r="61" spans="1:8" x14ac:dyDescent="0.25">
      <c r="A61" s="27" t="s">
        <v>67</v>
      </c>
      <c r="B61" s="23"/>
      <c r="C61" s="23">
        <v>5</v>
      </c>
      <c r="D61" s="24">
        <v>0</v>
      </c>
      <c r="E61" s="25">
        <f t="shared" si="4"/>
        <v>0</v>
      </c>
      <c r="F61" s="57">
        <f t="shared" si="1"/>
        <v>0</v>
      </c>
      <c r="G61" s="25">
        <f t="shared" si="2"/>
        <v>0</v>
      </c>
      <c r="H61" s="30">
        <f t="shared" si="3"/>
        <v>0</v>
      </c>
    </row>
    <row r="62" spans="1:8" x14ac:dyDescent="0.25">
      <c r="A62" s="27" t="s">
        <v>68</v>
      </c>
      <c r="B62" s="23" t="s">
        <v>69</v>
      </c>
      <c r="C62" s="23">
        <v>1</v>
      </c>
      <c r="D62" s="24">
        <v>0</v>
      </c>
      <c r="E62" s="25">
        <f t="shared" si="4"/>
        <v>0</v>
      </c>
      <c r="F62" s="57">
        <f t="shared" si="1"/>
        <v>0</v>
      </c>
      <c r="G62" s="25">
        <f t="shared" si="2"/>
        <v>0</v>
      </c>
      <c r="H62" s="30">
        <f t="shared" si="3"/>
        <v>0</v>
      </c>
    </row>
    <row r="63" spans="1:8" x14ac:dyDescent="0.25">
      <c r="A63" s="27" t="s">
        <v>70</v>
      </c>
      <c r="B63" s="23" t="s">
        <v>69</v>
      </c>
      <c r="C63" s="23">
        <v>1</v>
      </c>
      <c r="D63" s="24">
        <v>0</v>
      </c>
      <c r="E63" s="25">
        <f t="shared" si="4"/>
        <v>0</v>
      </c>
      <c r="F63" s="57">
        <f t="shared" si="1"/>
        <v>0</v>
      </c>
      <c r="G63" s="25">
        <f t="shared" si="2"/>
        <v>0</v>
      </c>
      <c r="H63" s="30">
        <f t="shared" si="3"/>
        <v>0</v>
      </c>
    </row>
    <row r="64" spans="1:8" x14ac:dyDescent="0.25">
      <c r="A64" s="27" t="s">
        <v>71</v>
      </c>
      <c r="B64" s="23"/>
      <c r="C64" s="23">
        <v>1</v>
      </c>
      <c r="D64" s="24">
        <v>0</v>
      </c>
      <c r="E64" s="25">
        <f t="shared" si="4"/>
        <v>0</v>
      </c>
      <c r="F64" s="57">
        <f t="shared" si="1"/>
        <v>0</v>
      </c>
      <c r="G64" s="25">
        <f t="shared" si="2"/>
        <v>0</v>
      </c>
      <c r="H64" s="30">
        <f t="shared" si="3"/>
        <v>0</v>
      </c>
    </row>
    <row r="65" spans="1:8" x14ac:dyDescent="0.25">
      <c r="A65" s="27" t="s">
        <v>72</v>
      </c>
      <c r="B65" s="23"/>
      <c r="C65" s="23">
        <v>1</v>
      </c>
      <c r="D65" s="24">
        <v>0</v>
      </c>
      <c r="E65" s="25">
        <f t="shared" si="4"/>
        <v>0</v>
      </c>
      <c r="F65" s="57">
        <f t="shared" si="1"/>
        <v>0</v>
      </c>
      <c r="G65" s="25">
        <f t="shared" si="2"/>
        <v>0</v>
      </c>
      <c r="H65" s="30">
        <f t="shared" si="3"/>
        <v>0</v>
      </c>
    </row>
    <row r="66" spans="1:8" x14ac:dyDescent="0.25">
      <c r="A66" s="27" t="s">
        <v>73</v>
      </c>
      <c r="B66" s="23"/>
      <c r="C66" s="23">
        <v>1</v>
      </c>
      <c r="D66" s="24">
        <v>0</v>
      </c>
      <c r="E66" s="25">
        <f t="shared" si="4"/>
        <v>0</v>
      </c>
      <c r="F66" s="57">
        <f t="shared" si="1"/>
        <v>0</v>
      </c>
      <c r="G66" s="25">
        <f t="shared" si="2"/>
        <v>0</v>
      </c>
      <c r="H66" s="30">
        <f t="shared" si="3"/>
        <v>0</v>
      </c>
    </row>
    <row r="67" spans="1:8" x14ac:dyDescent="0.25">
      <c r="A67" s="27" t="s">
        <v>74</v>
      </c>
      <c r="B67" s="23"/>
      <c r="C67" s="23">
        <v>1</v>
      </c>
      <c r="D67" s="24">
        <v>0</v>
      </c>
      <c r="E67" s="25">
        <f t="shared" si="4"/>
        <v>0</v>
      </c>
      <c r="F67" s="57">
        <f t="shared" si="1"/>
        <v>0</v>
      </c>
      <c r="G67" s="25">
        <f t="shared" si="2"/>
        <v>0</v>
      </c>
      <c r="H67" s="30">
        <f t="shared" si="3"/>
        <v>0</v>
      </c>
    </row>
    <row r="68" spans="1:8" x14ac:dyDescent="0.25">
      <c r="A68" s="27" t="s">
        <v>75</v>
      </c>
      <c r="B68" s="23" t="s">
        <v>76</v>
      </c>
      <c r="C68" s="23">
        <v>1</v>
      </c>
      <c r="D68" s="24">
        <v>0</v>
      </c>
      <c r="E68" s="25">
        <f t="shared" si="4"/>
        <v>0</v>
      </c>
      <c r="F68" s="57">
        <f t="shared" si="1"/>
        <v>0</v>
      </c>
      <c r="G68" s="25">
        <f t="shared" si="2"/>
        <v>0</v>
      </c>
      <c r="H68" s="30">
        <f t="shared" si="3"/>
        <v>0</v>
      </c>
    </row>
    <row r="69" spans="1:8" x14ac:dyDescent="0.25">
      <c r="A69" s="27" t="s">
        <v>77</v>
      </c>
      <c r="B69" s="23" t="s">
        <v>76</v>
      </c>
      <c r="C69" s="23">
        <v>1</v>
      </c>
      <c r="D69" s="24">
        <v>0</v>
      </c>
      <c r="E69" s="25">
        <f t="shared" si="4"/>
        <v>0</v>
      </c>
      <c r="F69" s="57">
        <f t="shared" si="1"/>
        <v>0</v>
      </c>
      <c r="G69" s="25">
        <f t="shared" si="2"/>
        <v>0</v>
      </c>
      <c r="H69" s="30">
        <f t="shared" si="3"/>
        <v>0</v>
      </c>
    </row>
    <row r="70" spans="1:8" x14ac:dyDescent="0.25">
      <c r="A70" s="27" t="s">
        <v>78</v>
      </c>
      <c r="B70" s="23" t="s">
        <v>79</v>
      </c>
      <c r="C70" s="23">
        <v>1</v>
      </c>
      <c r="D70" s="24">
        <v>0</v>
      </c>
      <c r="E70" s="25">
        <f>+C70*D70</f>
        <v>0</v>
      </c>
      <c r="F70" s="57">
        <f t="shared" si="1"/>
        <v>0</v>
      </c>
      <c r="G70" s="25">
        <f t="shared" si="2"/>
        <v>0</v>
      </c>
      <c r="H70" s="30">
        <f t="shared" si="3"/>
        <v>0</v>
      </c>
    </row>
    <row r="71" spans="1:8" x14ac:dyDescent="0.25">
      <c r="A71" s="27" t="s">
        <v>80</v>
      </c>
      <c r="B71" s="23" t="s">
        <v>81</v>
      </c>
      <c r="C71" s="23">
        <v>20</v>
      </c>
      <c r="D71" s="24">
        <v>0</v>
      </c>
      <c r="E71" s="25">
        <f>+C71*D71</f>
        <v>0</v>
      </c>
      <c r="F71" s="57">
        <f t="shared" si="1"/>
        <v>0</v>
      </c>
      <c r="G71" s="25">
        <f t="shared" si="2"/>
        <v>0</v>
      </c>
      <c r="H71" s="30">
        <f t="shared" si="3"/>
        <v>0</v>
      </c>
    </row>
    <row r="72" spans="1:8" ht="15.75" thickBot="1" x14ac:dyDescent="0.3">
      <c r="A72" s="31" t="s">
        <v>82</v>
      </c>
      <c r="B72" s="32" t="s">
        <v>83</v>
      </c>
      <c r="C72" s="32">
        <v>1</v>
      </c>
      <c r="D72" s="33">
        <v>0</v>
      </c>
      <c r="E72" s="25">
        <f>+C72*D72</f>
        <v>0</v>
      </c>
      <c r="F72" s="57">
        <f t="shared" si="1"/>
        <v>0</v>
      </c>
      <c r="G72" s="25">
        <f t="shared" si="2"/>
        <v>0</v>
      </c>
      <c r="H72" s="30">
        <f t="shared" si="3"/>
        <v>0</v>
      </c>
    </row>
    <row r="73" spans="1:8" ht="15.75" thickBot="1" x14ac:dyDescent="0.3">
      <c r="A73" s="36" t="s">
        <v>86</v>
      </c>
      <c r="B73" s="37"/>
      <c r="C73" s="37"/>
      <c r="D73" s="37"/>
      <c r="E73" s="37"/>
      <c r="F73" s="37"/>
      <c r="G73" s="29">
        <f>SUM(G24:G72)</f>
        <v>0</v>
      </c>
      <c r="H73" s="58"/>
    </row>
    <row r="74" spans="1:8" x14ac:dyDescent="0.25">
      <c r="G74" s="65"/>
    </row>
    <row r="76" spans="1:8" x14ac:dyDescent="0.25">
      <c r="G76" s="65"/>
    </row>
  </sheetData>
  <mergeCells count="13">
    <mergeCell ref="I13:I16"/>
    <mergeCell ref="H11:I11"/>
    <mergeCell ref="D13:D16"/>
    <mergeCell ref="E13:E16"/>
    <mergeCell ref="B13:B16"/>
    <mergeCell ref="A73:F73"/>
    <mergeCell ref="F13:F16"/>
    <mergeCell ref="A7:E8"/>
    <mergeCell ref="A13:A16"/>
    <mergeCell ref="C13:C16"/>
    <mergeCell ref="A22:H22"/>
    <mergeCell ref="A10:E10"/>
    <mergeCell ref="H13:H16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EA2C-4ADF-4A54-A995-ADFA9DFD0F7F}">
  <dimension ref="A1:I75"/>
  <sheetViews>
    <sheetView workbookViewId="0">
      <selection activeCell="A4" sqref="A4"/>
    </sheetView>
  </sheetViews>
  <sheetFormatPr defaultRowHeight="15" x14ac:dyDescent="0.25"/>
  <cols>
    <col min="1" max="1" width="32.5703125" customWidth="1"/>
    <col min="2" max="2" width="37" style="3" customWidth="1"/>
    <col min="3" max="3" width="15" style="3" customWidth="1"/>
    <col min="4" max="4" width="18.140625" style="3" customWidth="1"/>
    <col min="5" max="5" width="16.42578125" style="3" customWidth="1"/>
    <col min="6" max="6" width="19.5703125" style="3" customWidth="1"/>
    <col min="7" max="7" width="14.140625" style="3" bestFit="1" customWidth="1"/>
    <col min="8" max="8" width="13.5703125" style="3" customWidth="1"/>
    <col min="9" max="9" width="15.85546875" style="3" customWidth="1"/>
  </cols>
  <sheetData>
    <row r="1" spans="1:9" x14ac:dyDescent="0.25">
      <c r="A1" s="6" t="s">
        <v>2</v>
      </c>
    </row>
    <row r="3" spans="1:9" ht="18.75" x14ac:dyDescent="0.3">
      <c r="A3" s="7" t="s">
        <v>93</v>
      </c>
    </row>
    <row r="4" spans="1:9" x14ac:dyDescent="0.25">
      <c r="A4" s="6"/>
    </row>
    <row r="5" spans="1:9" ht="18.75" x14ac:dyDescent="0.3">
      <c r="A5" s="7" t="s">
        <v>4</v>
      </c>
    </row>
    <row r="6" spans="1:9" ht="19.5" thickBot="1" x14ac:dyDescent="0.35">
      <c r="A6" s="7"/>
      <c r="D6" s="17"/>
      <c r="E6" s="17"/>
    </row>
    <row r="7" spans="1:9" ht="39" customHeight="1" thickBot="1" x14ac:dyDescent="0.3">
      <c r="A7" s="38" t="s">
        <v>96</v>
      </c>
      <c r="B7" s="39"/>
      <c r="C7" s="39"/>
      <c r="D7" s="39"/>
      <c r="E7" s="40"/>
      <c r="F7" s="4" t="s">
        <v>90</v>
      </c>
      <c r="G7" s="75"/>
    </row>
    <row r="8" spans="1:9" ht="34.5" customHeight="1" thickBot="1" x14ac:dyDescent="0.3">
      <c r="A8" s="41"/>
      <c r="B8" s="42"/>
      <c r="C8" s="42"/>
      <c r="D8" s="42"/>
      <c r="E8" s="43"/>
      <c r="F8" s="15">
        <f>+E17+E73</f>
        <v>0</v>
      </c>
      <c r="G8" s="76"/>
    </row>
    <row r="9" spans="1:9" ht="18.75" x14ac:dyDescent="0.3">
      <c r="A9" s="7"/>
      <c r="E9" s="18"/>
    </row>
    <row r="10" spans="1:9" ht="15.75" thickBot="1" x14ac:dyDescent="0.3">
      <c r="A10" s="47" t="s">
        <v>5</v>
      </c>
      <c r="B10" s="47"/>
      <c r="C10" s="47"/>
      <c r="D10" s="47"/>
      <c r="E10" s="47"/>
    </row>
    <row r="11" spans="1:9" s="1" customFormat="1" ht="66.75" customHeight="1" thickBot="1" x14ac:dyDescent="0.3">
      <c r="A11" s="71" t="s">
        <v>1</v>
      </c>
      <c r="B11" s="73" t="s">
        <v>91</v>
      </c>
      <c r="C11" s="73" t="s">
        <v>92</v>
      </c>
      <c r="D11" s="73" t="s">
        <v>98</v>
      </c>
      <c r="E11" s="74" t="s">
        <v>90</v>
      </c>
      <c r="F11" s="77"/>
      <c r="H11" s="49"/>
      <c r="I11" s="49"/>
    </row>
    <row r="12" spans="1:9" s="1" customFormat="1" ht="15" customHeight="1" thickBot="1" x14ac:dyDescent="0.3">
      <c r="A12" s="82"/>
      <c r="B12" s="83" t="s">
        <v>3</v>
      </c>
      <c r="C12" s="84"/>
      <c r="D12" s="85"/>
      <c r="E12" s="86"/>
      <c r="F12" s="78"/>
      <c r="H12" s="13"/>
      <c r="I12" s="13"/>
    </row>
    <row r="13" spans="1:9" s="2" customFormat="1" ht="15" customHeight="1" x14ac:dyDescent="0.2">
      <c r="A13" s="87" t="s">
        <v>7</v>
      </c>
      <c r="B13" s="50">
        <v>0</v>
      </c>
      <c r="C13" s="54">
        <v>2</v>
      </c>
      <c r="D13" s="59">
        <f>+B13*20*2</f>
        <v>0</v>
      </c>
      <c r="E13" s="62">
        <f>D13*48</f>
        <v>0</v>
      </c>
      <c r="F13" s="79"/>
      <c r="H13" s="48"/>
      <c r="I13" s="48"/>
    </row>
    <row r="14" spans="1:9" s="2" customFormat="1" ht="11.25" customHeight="1" x14ac:dyDescent="0.2">
      <c r="A14" s="45"/>
      <c r="B14" s="51"/>
      <c r="C14" s="55"/>
      <c r="D14" s="60"/>
      <c r="E14" s="63"/>
      <c r="F14" s="80"/>
      <c r="H14" s="48"/>
      <c r="I14" s="48"/>
    </row>
    <row r="15" spans="1:9" s="2" customFormat="1" ht="12.75" customHeight="1" x14ac:dyDescent="0.2">
      <c r="A15" s="45"/>
      <c r="B15" s="51"/>
      <c r="C15" s="55"/>
      <c r="D15" s="60"/>
      <c r="E15" s="63"/>
      <c r="F15" s="80"/>
      <c r="H15" s="48"/>
      <c r="I15" s="48"/>
    </row>
    <row r="16" spans="1:9" s="2" customFormat="1" ht="11.25" customHeight="1" thickBot="1" x14ac:dyDescent="0.25">
      <c r="A16" s="46"/>
      <c r="B16" s="52"/>
      <c r="C16" s="56"/>
      <c r="D16" s="61"/>
      <c r="E16" s="64"/>
      <c r="F16" s="80"/>
      <c r="H16" s="48"/>
      <c r="I16" s="48"/>
    </row>
    <row r="17" spans="1:8" s="2" customFormat="1" ht="13.5" customHeight="1" thickBot="1" x14ac:dyDescent="0.25">
      <c r="A17" s="12" t="s">
        <v>0</v>
      </c>
      <c r="B17" s="14"/>
      <c r="C17" s="14"/>
      <c r="D17" s="14"/>
      <c r="E17" s="29">
        <f>SUM(E13)</f>
        <v>0</v>
      </c>
      <c r="F17" s="81"/>
    </row>
    <row r="18" spans="1:8" s="2" customFormat="1" ht="12.75" customHeight="1" x14ac:dyDescent="0.2">
      <c r="A18" s="8" t="s">
        <v>6</v>
      </c>
      <c r="B18" s="5"/>
      <c r="C18" s="5"/>
      <c r="D18" s="5"/>
      <c r="E18" s="5"/>
      <c r="F18" s="5"/>
    </row>
    <row r="19" spans="1:8" s="2" customFormat="1" ht="12.75" x14ac:dyDescent="0.2">
      <c r="A19" s="8"/>
      <c r="B19" s="5"/>
      <c r="C19" s="5"/>
      <c r="D19" s="5"/>
      <c r="E19" s="5"/>
      <c r="F19" s="5"/>
    </row>
    <row r="20" spans="1:8" s="2" customFormat="1" x14ac:dyDescent="0.25">
      <c r="A20" t="s">
        <v>100</v>
      </c>
      <c r="B20" s="5"/>
      <c r="C20" s="5"/>
      <c r="D20" s="5"/>
      <c r="E20" s="5"/>
      <c r="F20" s="5"/>
    </row>
    <row r="21" spans="1:8" s="2" customFormat="1" ht="12.75" x14ac:dyDescent="0.2">
      <c r="A21" s="8"/>
      <c r="B21" s="5"/>
      <c r="C21" s="5"/>
      <c r="D21" s="5"/>
      <c r="E21" s="5"/>
      <c r="F21" s="5"/>
    </row>
    <row r="22" spans="1:8" s="2" customFormat="1" ht="26.25" customHeight="1" thickBot="1" x14ac:dyDescent="0.35">
      <c r="A22" s="53" t="s">
        <v>84</v>
      </c>
      <c r="B22" s="53"/>
      <c r="C22" s="53"/>
      <c r="D22" s="53"/>
      <c r="E22" s="53"/>
      <c r="F22" s="94"/>
      <c r="G22" s="94"/>
      <c r="H22" s="94"/>
    </row>
    <row r="23" spans="1:8" s="2" customFormat="1" ht="48.75" thickBot="1" x14ac:dyDescent="0.25">
      <c r="A23" s="71" t="s">
        <v>8</v>
      </c>
      <c r="B23" s="72" t="s">
        <v>9</v>
      </c>
      <c r="C23" s="73" t="s">
        <v>10</v>
      </c>
      <c r="D23" s="73" t="s">
        <v>11</v>
      </c>
      <c r="E23" s="74" t="s">
        <v>12</v>
      </c>
      <c r="F23" s="77"/>
      <c r="G23" s="89"/>
      <c r="H23" s="77"/>
    </row>
    <row r="24" spans="1:8" s="2" customFormat="1" x14ac:dyDescent="0.25">
      <c r="A24" s="66" t="s">
        <v>13</v>
      </c>
      <c r="B24" s="67" t="s">
        <v>14</v>
      </c>
      <c r="C24" s="67">
        <v>5</v>
      </c>
      <c r="D24" s="68">
        <v>0</v>
      </c>
      <c r="E24" s="88">
        <f>+C24*D24</f>
        <v>0</v>
      </c>
      <c r="F24" s="90"/>
      <c r="G24" s="89"/>
      <c r="H24" s="91"/>
    </row>
    <row r="25" spans="1:8" s="2" customFormat="1" x14ac:dyDescent="0.25">
      <c r="A25" s="27" t="s">
        <v>15</v>
      </c>
      <c r="B25" s="23" t="s">
        <v>16</v>
      </c>
      <c r="C25" s="23">
        <v>9</v>
      </c>
      <c r="D25" s="24">
        <v>0</v>
      </c>
      <c r="E25" s="30">
        <f>+C25*D25</f>
        <v>0</v>
      </c>
      <c r="F25" s="90"/>
      <c r="G25" s="89"/>
      <c r="H25" s="91"/>
    </row>
    <row r="26" spans="1:8" s="2" customFormat="1" x14ac:dyDescent="0.25">
      <c r="A26" s="27" t="s">
        <v>17</v>
      </c>
      <c r="B26" s="23" t="s">
        <v>18</v>
      </c>
      <c r="C26" s="23">
        <v>1</v>
      </c>
      <c r="D26" s="24">
        <v>0</v>
      </c>
      <c r="E26" s="30">
        <f>+C26*D26</f>
        <v>0</v>
      </c>
      <c r="F26" s="90"/>
      <c r="G26" s="89"/>
      <c r="H26" s="91"/>
    </row>
    <row r="27" spans="1:8" s="2" customFormat="1" x14ac:dyDescent="0.25">
      <c r="A27" s="27" t="s">
        <v>19</v>
      </c>
      <c r="B27" s="23" t="s">
        <v>20</v>
      </c>
      <c r="C27" s="23">
        <v>1</v>
      </c>
      <c r="D27" s="24">
        <v>0</v>
      </c>
      <c r="E27" s="30">
        <f>+C27*D27</f>
        <v>0</v>
      </c>
      <c r="F27" s="90"/>
      <c r="G27" s="89"/>
      <c r="H27" s="91"/>
    </row>
    <row r="28" spans="1:8" s="2" customFormat="1" ht="30.75" customHeight="1" x14ac:dyDescent="0.25">
      <c r="A28" s="27" t="s">
        <v>21</v>
      </c>
      <c r="B28" s="23" t="s">
        <v>22</v>
      </c>
      <c r="C28" s="23">
        <v>3</v>
      </c>
      <c r="D28" s="24">
        <v>0</v>
      </c>
      <c r="E28" s="30">
        <f>+C28*D28</f>
        <v>0</v>
      </c>
      <c r="F28" s="90"/>
      <c r="G28" s="89"/>
      <c r="H28" s="91"/>
    </row>
    <row r="29" spans="1:8" s="2" customFormat="1" ht="30.75" customHeight="1" x14ac:dyDescent="0.25">
      <c r="A29" s="27" t="s">
        <v>23</v>
      </c>
      <c r="B29" s="23" t="s">
        <v>18</v>
      </c>
      <c r="C29" s="23">
        <v>1</v>
      </c>
      <c r="D29" s="24">
        <v>0</v>
      </c>
      <c r="E29" s="30">
        <f>+C29*D29</f>
        <v>0</v>
      </c>
      <c r="F29" s="90"/>
      <c r="G29" s="89"/>
      <c r="H29" s="91"/>
    </row>
    <row r="30" spans="1:8" ht="30.75" customHeight="1" x14ac:dyDescent="0.25">
      <c r="A30" s="27" t="s">
        <v>24</v>
      </c>
      <c r="B30" s="23" t="s">
        <v>14</v>
      </c>
      <c r="C30" s="23">
        <v>1</v>
      </c>
      <c r="D30" s="24">
        <v>0</v>
      </c>
      <c r="E30" s="30">
        <f>+C30*D30</f>
        <v>0</v>
      </c>
      <c r="F30" s="90"/>
      <c r="G30" s="92"/>
      <c r="H30" s="91"/>
    </row>
    <row r="31" spans="1:8" ht="30.75" customHeight="1" x14ac:dyDescent="0.25">
      <c r="A31" s="27" t="s">
        <v>25</v>
      </c>
      <c r="B31" s="23" t="s">
        <v>22</v>
      </c>
      <c r="C31" s="23">
        <v>1</v>
      </c>
      <c r="D31" s="24">
        <v>0</v>
      </c>
      <c r="E31" s="30">
        <f>+C31*D31</f>
        <v>0</v>
      </c>
      <c r="F31" s="90"/>
      <c r="G31" s="92"/>
      <c r="H31" s="91"/>
    </row>
    <row r="32" spans="1:8" ht="30.75" customHeight="1" x14ac:dyDescent="0.25">
      <c r="A32" s="27" t="s">
        <v>26</v>
      </c>
      <c r="B32" s="23" t="s">
        <v>18</v>
      </c>
      <c r="C32" s="23">
        <v>3</v>
      </c>
      <c r="D32" s="24">
        <v>0</v>
      </c>
      <c r="E32" s="30">
        <f>+C32*D32</f>
        <v>0</v>
      </c>
      <c r="F32" s="90"/>
      <c r="G32" s="92"/>
      <c r="H32" s="91"/>
    </row>
    <row r="33" spans="1:8" ht="30.75" customHeight="1" x14ac:dyDescent="0.25">
      <c r="A33" s="27" t="s">
        <v>27</v>
      </c>
      <c r="B33" s="23" t="s">
        <v>28</v>
      </c>
      <c r="C33" s="23">
        <v>1</v>
      </c>
      <c r="D33" s="24">
        <v>0</v>
      </c>
      <c r="E33" s="30">
        <f>+C33*D33</f>
        <v>0</v>
      </c>
      <c r="F33" s="90"/>
      <c r="G33" s="92"/>
      <c r="H33" s="91"/>
    </row>
    <row r="34" spans="1:8" ht="30.75" customHeight="1" x14ac:dyDescent="0.25">
      <c r="A34" s="27" t="s">
        <v>29</v>
      </c>
      <c r="B34" s="23" t="s">
        <v>14</v>
      </c>
      <c r="C34" s="23">
        <v>3</v>
      </c>
      <c r="D34" s="24">
        <v>0</v>
      </c>
      <c r="E34" s="30">
        <f>+C34*D34</f>
        <v>0</v>
      </c>
      <c r="F34" s="90"/>
      <c r="G34" s="92"/>
      <c r="H34" s="91"/>
    </row>
    <row r="35" spans="1:8" ht="30.75" customHeight="1" x14ac:dyDescent="0.25">
      <c r="A35" s="27" t="s">
        <v>30</v>
      </c>
      <c r="B35" s="23" t="s">
        <v>31</v>
      </c>
      <c r="C35" s="23">
        <v>1</v>
      </c>
      <c r="D35" s="24">
        <v>0</v>
      </c>
      <c r="E35" s="30">
        <f>+C35*D36</f>
        <v>0</v>
      </c>
      <c r="F35" s="90"/>
      <c r="G35" s="92"/>
      <c r="H35" s="91"/>
    </row>
    <row r="36" spans="1:8" ht="30.75" customHeight="1" x14ac:dyDescent="0.25">
      <c r="A36" s="27" t="s">
        <v>32</v>
      </c>
      <c r="B36" s="23" t="s">
        <v>33</v>
      </c>
      <c r="C36" s="23">
        <v>2</v>
      </c>
      <c r="D36" s="24">
        <v>0</v>
      </c>
      <c r="E36" s="30">
        <f>+D36*C36</f>
        <v>0</v>
      </c>
      <c r="F36" s="90"/>
      <c r="G36" s="92"/>
      <c r="H36" s="91"/>
    </row>
    <row r="37" spans="1:8" x14ac:dyDescent="0.25">
      <c r="A37" s="27" t="s">
        <v>34</v>
      </c>
      <c r="B37" s="23" t="s">
        <v>14</v>
      </c>
      <c r="C37" s="23">
        <v>1</v>
      </c>
      <c r="D37" s="24">
        <v>0</v>
      </c>
      <c r="E37" s="30">
        <f>+C37*D37</f>
        <v>0</v>
      </c>
      <c r="F37" s="90"/>
      <c r="G37" s="92"/>
      <c r="H37" s="91"/>
    </row>
    <row r="38" spans="1:8" x14ac:dyDescent="0.25">
      <c r="A38" s="27" t="s">
        <v>35</v>
      </c>
      <c r="B38" s="23" t="s">
        <v>22</v>
      </c>
      <c r="C38" s="23">
        <v>2</v>
      </c>
      <c r="D38" s="24">
        <v>0</v>
      </c>
      <c r="E38" s="30">
        <f>+C38*D38</f>
        <v>0</v>
      </c>
      <c r="F38" s="90"/>
      <c r="G38" s="92"/>
      <c r="H38" s="91"/>
    </row>
    <row r="39" spans="1:8" ht="90" x14ac:dyDescent="0.25">
      <c r="A39" s="28" t="s">
        <v>36</v>
      </c>
      <c r="B39" s="26" t="s">
        <v>37</v>
      </c>
      <c r="C39" s="23">
        <v>1</v>
      </c>
      <c r="D39" s="24">
        <v>0</v>
      </c>
      <c r="E39" s="30">
        <f>+C39*D39</f>
        <v>0</v>
      </c>
      <c r="F39" s="90"/>
      <c r="G39" s="92"/>
      <c r="H39" s="91"/>
    </row>
    <row r="40" spans="1:8" ht="90" x14ac:dyDescent="0.25">
      <c r="A40" s="27" t="s">
        <v>36</v>
      </c>
      <c r="B40" s="26" t="s">
        <v>38</v>
      </c>
      <c r="C40" s="23">
        <v>1</v>
      </c>
      <c r="D40" s="24">
        <v>0</v>
      </c>
      <c r="E40" s="30">
        <f>+C40*D40</f>
        <v>0</v>
      </c>
      <c r="F40" s="90"/>
      <c r="G40" s="92"/>
      <c r="H40" s="91"/>
    </row>
    <row r="41" spans="1:8" ht="105" x14ac:dyDescent="0.25">
      <c r="A41" s="27" t="s">
        <v>36</v>
      </c>
      <c r="B41" s="26" t="s">
        <v>39</v>
      </c>
      <c r="C41" s="23">
        <v>3</v>
      </c>
      <c r="D41" s="24">
        <v>0</v>
      </c>
      <c r="E41" s="30">
        <f>+C41*D41</f>
        <v>0</v>
      </c>
      <c r="F41" s="90"/>
      <c r="G41" s="92"/>
      <c r="H41" s="91"/>
    </row>
    <row r="42" spans="1:8" ht="75" x14ac:dyDescent="0.25">
      <c r="A42" s="27" t="s">
        <v>36</v>
      </c>
      <c r="B42" s="26" t="s">
        <v>40</v>
      </c>
      <c r="C42" s="23">
        <v>1</v>
      </c>
      <c r="D42" s="24">
        <v>0</v>
      </c>
      <c r="E42" s="30">
        <f>+C42*D42</f>
        <v>0</v>
      </c>
      <c r="F42" s="90"/>
      <c r="G42" s="92"/>
      <c r="H42" s="91"/>
    </row>
    <row r="43" spans="1:8" ht="60" x14ac:dyDescent="0.25">
      <c r="A43" s="27" t="s">
        <v>36</v>
      </c>
      <c r="B43" s="26" t="s">
        <v>41</v>
      </c>
      <c r="C43" s="23">
        <v>1</v>
      </c>
      <c r="D43" s="24">
        <v>0</v>
      </c>
      <c r="E43" s="30">
        <f>+C43*D43</f>
        <v>0</v>
      </c>
      <c r="F43" s="90"/>
      <c r="G43" s="92"/>
      <c r="H43" s="91"/>
    </row>
    <row r="44" spans="1:8" ht="90" x14ac:dyDescent="0.25">
      <c r="A44" s="27" t="s">
        <v>36</v>
      </c>
      <c r="B44" s="26" t="s">
        <v>42</v>
      </c>
      <c r="C44" s="23">
        <v>2</v>
      </c>
      <c r="D44" s="24">
        <v>0</v>
      </c>
      <c r="E44" s="30">
        <f>+C44*D44</f>
        <v>0</v>
      </c>
      <c r="F44" s="90"/>
      <c r="G44" s="92"/>
      <c r="H44" s="91"/>
    </row>
    <row r="45" spans="1:8" ht="120" x14ac:dyDescent="0.25">
      <c r="A45" s="27" t="s">
        <v>36</v>
      </c>
      <c r="B45" s="26" t="s">
        <v>43</v>
      </c>
      <c r="C45" s="23">
        <v>1</v>
      </c>
      <c r="D45" s="24">
        <v>0</v>
      </c>
      <c r="E45" s="30">
        <f>+C45*D45</f>
        <v>0</v>
      </c>
      <c r="F45" s="90"/>
      <c r="G45" s="92"/>
      <c r="H45" s="91"/>
    </row>
    <row r="46" spans="1:8" ht="45" x14ac:dyDescent="0.25">
      <c r="A46" s="27" t="s">
        <v>44</v>
      </c>
      <c r="B46" s="26" t="s">
        <v>45</v>
      </c>
      <c r="C46" s="23">
        <v>1</v>
      </c>
      <c r="D46" s="24">
        <v>0</v>
      </c>
      <c r="E46" s="30">
        <f>+C46*D46</f>
        <v>0</v>
      </c>
      <c r="F46" s="90"/>
      <c r="G46" s="92"/>
      <c r="H46" s="91"/>
    </row>
    <row r="47" spans="1:8" ht="45" x14ac:dyDescent="0.25">
      <c r="A47" s="27" t="s">
        <v>46</v>
      </c>
      <c r="B47" s="26" t="s">
        <v>47</v>
      </c>
      <c r="C47" s="23">
        <v>5</v>
      </c>
      <c r="D47" s="24">
        <v>0</v>
      </c>
      <c r="E47" s="30">
        <f>+C47*D47</f>
        <v>0</v>
      </c>
      <c r="F47" s="90"/>
      <c r="G47" s="92"/>
      <c r="H47" s="91"/>
    </row>
    <row r="48" spans="1:8" ht="30" x14ac:dyDescent="0.25">
      <c r="A48" s="27" t="s">
        <v>48</v>
      </c>
      <c r="B48" s="26" t="s">
        <v>49</v>
      </c>
      <c r="C48" s="23">
        <v>1</v>
      </c>
      <c r="D48" s="24">
        <v>0</v>
      </c>
      <c r="E48" s="30">
        <f>+C48*D48</f>
        <v>0</v>
      </c>
      <c r="F48" s="90"/>
      <c r="G48" s="92"/>
      <c r="H48" s="91"/>
    </row>
    <row r="49" spans="1:8" ht="45" x14ac:dyDescent="0.25">
      <c r="A49" s="27" t="s">
        <v>50</v>
      </c>
      <c r="B49" s="26" t="s">
        <v>51</v>
      </c>
      <c r="C49" s="23">
        <v>1</v>
      </c>
      <c r="D49" s="24">
        <v>0</v>
      </c>
      <c r="E49" s="30">
        <f>+C49*D49</f>
        <v>0</v>
      </c>
      <c r="F49" s="90"/>
      <c r="G49" s="92"/>
      <c r="H49" s="91"/>
    </row>
    <row r="50" spans="1:8" x14ac:dyDescent="0.25">
      <c r="A50" s="27" t="s">
        <v>52</v>
      </c>
      <c r="B50" s="26" t="s">
        <v>53</v>
      </c>
      <c r="C50" s="23">
        <v>1</v>
      </c>
      <c r="D50" s="24">
        <v>0</v>
      </c>
      <c r="E50" s="30">
        <f>+C50*D50</f>
        <v>0</v>
      </c>
      <c r="F50" s="90"/>
      <c r="G50" s="92"/>
      <c r="H50" s="91"/>
    </row>
    <row r="51" spans="1:8" x14ac:dyDescent="0.25">
      <c r="A51" s="27" t="s">
        <v>52</v>
      </c>
      <c r="B51" s="26" t="s">
        <v>54</v>
      </c>
      <c r="C51" s="23">
        <v>1</v>
      </c>
      <c r="D51" s="24">
        <v>0</v>
      </c>
      <c r="E51" s="30">
        <f>+C51*D51</f>
        <v>0</v>
      </c>
      <c r="F51" s="90"/>
      <c r="G51" s="92"/>
      <c r="H51" s="91"/>
    </row>
    <row r="52" spans="1:8" x14ac:dyDescent="0.25">
      <c r="A52" s="27" t="s">
        <v>52</v>
      </c>
      <c r="B52" s="26" t="s">
        <v>55</v>
      </c>
      <c r="C52" s="23">
        <v>1</v>
      </c>
      <c r="D52" s="24">
        <v>0</v>
      </c>
      <c r="E52" s="30">
        <f>+C52*D52</f>
        <v>0</v>
      </c>
      <c r="F52" s="90"/>
      <c r="G52" s="92"/>
      <c r="H52" s="91"/>
    </row>
    <row r="53" spans="1:8" ht="30" x14ac:dyDescent="0.25">
      <c r="A53" s="27" t="s">
        <v>56</v>
      </c>
      <c r="B53" s="26" t="s">
        <v>57</v>
      </c>
      <c r="C53" s="23">
        <v>1</v>
      </c>
      <c r="D53" s="24">
        <v>0</v>
      </c>
      <c r="E53" s="30">
        <f>+C53*D53</f>
        <v>0</v>
      </c>
      <c r="F53" s="90"/>
      <c r="G53" s="92"/>
      <c r="H53" s="91"/>
    </row>
    <row r="54" spans="1:8" ht="30" x14ac:dyDescent="0.25">
      <c r="A54" s="27" t="s">
        <v>56</v>
      </c>
      <c r="B54" s="26" t="s">
        <v>58</v>
      </c>
      <c r="C54" s="23">
        <v>1</v>
      </c>
      <c r="D54" s="24">
        <v>0</v>
      </c>
      <c r="E54" s="30">
        <f>+C54*D54</f>
        <v>0</v>
      </c>
      <c r="F54" s="90"/>
      <c r="G54" s="92"/>
      <c r="H54" s="91"/>
    </row>
    <row r="55" spans="1:8" ht="30" x14ac:dyDescent="0.25">
      <c r="A55" s="27" t="s">
        <v>56</v>
      </c>
      <c r="B55" s="26" t="s">
        <v>59</v>
      </c>
      <c r="C55" s="23">
        <v>1</v>
      </c>
      <c r="D55" s="24">
        <v>0</v>
      </c>
      <c r="E55" s="30">
        <f>+C55*D55</f>
        <v>0</v>
      </c>
      <c r="F55" s="90"/>
      <c r="G55" s="92"/>
      <c r="H55" s="91"/>
    </row>
    <row r="56" spans="1:8" ht="60" x14ac:dyDescent="0.25">
      <c r="A56" s="27" t="s">
        <v>60</v>
      </c>
      <c r="B56" s="26" t="s">
        <v>61</v>
      </c>
      <c r="C56" s="23">
        <v>1</v>
      </c>
      <c r="D56" s="24">
        <v>0</v>
      </c>
      <c r="E56" s="30">
        <f>+C56*D56</f>
        <v>0</v>
      </c>
      <c r="F56" s="90"/>
      <c r="G56" s="92"/>
      <c r="H56" s="91"/>
    </row>
    <row r="57" spans="1:8" x14ac:dyDescent="0.25">
      <c r="A57" s="27" t="s">
        <v>62</v>
      </c>
      <c r="B57" s="23" t="s">
        <v>63</v>
      </c>
      <c r="C57" s="23">
        <v>3</v>
      </c>
      <c r="D57" s="24">
        <v>0</v>
      </c>
      <c r="E57" s="30">
        <f>+C57*D57</f>
        <v>0</v>
      </c>
      <c r="F57" s="90"/>
      <c r="G57" s="92"/>
      <c r="H57" s="91"/>
    </row>
    <row r="58" spans="1:8" x14ac:dyDescent="0.25">
      <c r="A58" s="27" t="s">
        <v>64</v>
      </c>
      <c r="B58" s="23"/>
      <c r="C58" s="23">
        <v>1</v>
      </c>
      <c r="D58" s="24">
        <v>0</v>
      </c>
      <c r="E58" s="30">
        <f>+C58*D58</f>
        <v>0</v>
      </c>
      <c r="F58" s="90"/>
      <c r="G58" s="92"/>
      <c r="H58" s="91"/>
    </row>
    <row r="59" spans="1:8" x14ac:dyDescent="0.25">
      <c r="A59" s="27" t="s">
        <v>65</v>
      </c>
      <c r="B59" s="23"/>
      <c r="C59" s="23">
        <v>10</v>
      </c>
      <c r="D59" s="24">
        <v>0</v>
      </c>
      <c r="E59" s="30">
        <f>+C59*D59</f>
        <v>0</v>
      </c>
      <c r="F59" s="90"/>
      <c r="G59" s="92"/>
      <c r="H59" s="91"/>
    </row>
    <row r="60" spans="1:8" x14ac:dyDescent="0.25">
      <c r="A60" s="27" t="s">
        <v>66</v>
      </c>
      <c r="B60" s="23"/>
      <c r="C60" s="23">
        <v>5</v>
      </c>
      <c r="D60" s="24">
        <v>0</v>
      </c>
      <c r="E60" s="30">
        <f>+C60*D60</f>
        <v>0</v>
      </c>
      <c r="F60" s="90"/>
      <c r="G60" s="92"/>
      <c r="H60" s="91"/>
    </row>
    <row r="61" spans="1:8" x14ac:dyDescent="0.25">
      <c r="A61" s="27" t="s">
        <v>67</v>
      </c>
      <c r="B61" s="23"/>
      <c r="C61" s="23">
        <v>5</v>
      </c>
      <c r="D61" s="24">
        <v>0</v>
      </c>
      <c r="E61" s="30">
        <f>+C61*D61</f>
        <v>0</v>
      </c>
      <c r="F61" s="90"/>
      <c r="G61" s="92"/>
      <c r="H61" s="91"/>
    </row>
    <row r="62" spans="1:8" x14ac:dyDescent="0.25">
      <c r="A62" s="27" t="s">
        <v>68</v>
      </c>
      <c r="B62" s="23" t="s">
        <v>69</v>
      </c>
      <c r="C62" s="23">
        <v>1</v>
      </c>
      <c r="D62" s="24">
        <v>0</v>
      </c>
      <c r="E62" s="30">
        <f>+C62*D62</f>
        <v>0</v>
      </c>
      <c r="F62" s="90"/>
      <c r="G62" s="92"/>
      <c r="H62" s="91"/>
    </row>
    <row r="63" spans="1:8" x14ac:dyDescent="0.25">
      <c r="A63" s="27" t="s">
        <v>70</v>
      </c>
      <c r="B63" s="23" t="s">
        <v>69</v>
      </c>
      <c r="C63" s="23">
        <v>1</v>
      </c>
      <c r="D63" s="24">
        <v>0</v>
      </c>
      <c r="E63" s="30">
        <f>+C63*D63</f>
        <v>0</v>
      </c>
      <c r="F63" s="90"/>
      <c r="G63" s="92"/>
      <c r="H63" s="91"/>
    </row>
    <row r="64" spans="1:8" x14ac:dyDescent="0.25">
      <c r="A64" s="27" t="s">
        <v>71</v>
      </c>
      <c r="B64" s="23"/>
      <c r="C64" s="23">
        <v>1</v>
      </c>
      <c r="D64" s="24">
        <v>0</v>
      </c>
      <c r="E64" s="30">
        <f>+C64*D64</f>
        <v>0</v>
      </c>
      <c r="F64" s="90"/>
      <c r="G64" s="92"/>
      <c r="H64" s="91"/>
    </row>
    <row r="65" spans="1:8" x14ac:dyDescent="0.25">
      <c r="A65" s="27" t="s">
        <v>72</v>
      </c>
      <c r="B65" s="23"/>
      <c r="C65" s="23">
        <v>1</v>
      </c>
      <c r="D65" s="24">
        <v>0</v>
      </c>
      <c r="E65" s="30">
        <f>+C65*D65</f>
        <v>0</v>
      </c>
      <c r="F65" s="90"/>
      <c r="G65" s="92"/>
      <c r="H65" s="91"/>
    </row>
    <row r="66" spans="1:8" x14ac:dyDescent="0.25">
      <c r="A66" s="27" t="s">
        <v>73</v>
      </c>
      <c r="B66" s="23"/>
      <c r="C66" s="23">
        <v>1</v>
      </c>
      <c r="D66" s="24">
        <v>0</v>
      </c>
      <c r="E66" s="30">
        <f>+C66*D66</f>
        <v>0</v>
      </c>
      <c r="F66" s="90"/>
      <c r="G66" s="92"/>
      <c r="H66" s="91"/>
    </row>
    <row r="67" spans="1:8" x14ac:dyDescent="0.25">
      <c r="A67" s="27" t="s">
        <v>74</v>
      </c>
      <c r="B67" s="23"/>
      <c r="C67" s="23">
        <v>1</v>
      </c>
      <c r="D67" s="24">
        <v>0</v>
      </c>
      <c r="E67" s="30">
        <f>+C67*D67</f>
        <v>0</v>
      </c>
      <c r="F67" s="90"/>
      <c r="G67" s="92"/>
      <c r="H67" s="91"/>
    </row>
    <row r="68" spans="1:8" x14ac:dyDescent="0.25">
      <c r="A68" s="27" t="s">
        <v>75</v>
      </c>
      <c r="B68" s="23" t="s">
        <v>76</v>
      </c>
      <c r="C68" s="23">
        <v>1</v>
      </c>
      <c r="D68" s="24">
        <v>0</v>
      </c>
      <c r="E68" s="30">
        <f>+C68*D68</f>
        <v>0</v>
      </c>
      <c r="F68" s="90"/>
      <c r="G68" s="92"/>
      <c r="H68" s="91"/>
    </row>
    <row r="69" spans="1:8" x14ac:dyDescent="0.25">
      <c r="A69" s="27" t="s">
        <v>77</v>
      </c>
      <c r="B69" s="23" t="s">
        <v>76</v>
      </c>
      <c r="C69" s="23">
        <v>1</v>
      </c>
      <c r="D69" s="24">
        <v>0</v>
      </c>
      <c r="E69" s="30">
        <f>+C69*D69</f>
        <v>0</v>
      </c>
      <c r="F69" s="90"/>
      <c r="G69" s="92"/>
      <c r="H69" s="91"/>
    </row>
    <row r="70" spans="1:8" x14ac:dyDescent="0.25">
      <c r="A70" s="27" t="s">
        <v>78</v>
      </c>
      <c r="B70" s="23" t="s">
        <v>79</v>
      </c>
      <c r="C70" s="23">
        <v>1</v>
      </c>
      <c r="D70" s="24">
        <v>0</v>
      </c>
      <c r="E70" s="30">
        <f>+C70*D70</f>
        <v>0</v>
      </c>
      <c r="F70" s="90"/>
      <c r="G70" s="92"/>
      <c r="H70" s="91"/>
    </row>
    <row r="71" spans="1:8" x14ac:dyDescent="0.25">
      <c r="A71" s="27" t="s">
        <v>80</v>
      </c>
      <c r="B71" s="23" t="s">
        <v>81</v>
      </c>
      <c r="C71" s="23">
        <v>20</v>
      </c>
      <c r="D71" s="24">
        <v>0</v>
      </c>
      <c r="E71" s="30">
        <f>+C71*D71</f>
        <v>0</v>
      </c>
      <c r="F71" s="90"/>
      <c r="G71" s="92"/>
      <c r="H71" s="91"/>
    </row>
    <row r="72" spans="1:8" ht="15.75" thickBot="1" x14ac:dyDescent="0.3">
      <c r="A72" s="31" t="s">
        <v>82</v>
      </c>
      <c r="B72" s="32" t="s">
        <v>83</v>
      </c>
      <c r="C72" s="32">
        <v>1</v>
      </c>
      <c r="D72" s="24">
        <v>0</v>
      </c>
      <c r="E72" s="30">
        <f>+C72*D72</f>
        <v>0</v>
      </c>
      <c r="F72" s="90"/>
      <c r="G72" s="92"/>
      <c r="H72" s="91"/>
    </row>
    <row r="73" spans="1:8" ht="15.75" thickBot="1" x14ac:dyDescent="0.3">
      <c r="A73" s="34" t="s">
        <v>86</v>
      </c>
      <c r="B73" s="35"/>
      <c r="C73" s="35"/>
      <c r="D73" s="35"/>
      <c r="E73" s="29">
        <f>SUM(E24:E72)</f>
        <v>0</v>
      </c>
      <c r="F73" s="93"/>
      <c r="G73" s="92"/>
      <c r="H73" s="92"/>
    </row>
    <row r="74" spans="1:8" x14ac:dyDescent="0.25">
      <c r="G74" s="65"/>
    </row>
    <row r="75" spans="1:8" x14ac:dyDescent="0.25">
      <c r="G75" s="65"/>
    </row>
  </sheetData>
  <mergeCells count="12">
    <mergeCell ref="I13:I16"/>
    <mergeCell ref="A22:E22"/>
    <mergeCell ref="A7:E8"/>
    <mergeCell ref="A10:E10"/>
    <mergeCell ref="H11:I11"/>
    <mergeCell ref="A13:A16"/>
    <mergeCell ref="B13:B16"/>
    <mergeCell ref="C13:C16"/>
    <mergeCell ref="D13:D16"/>
    <mergeCell ref="E13:E16"/>
    <mergeCell ref="F13:F16"/>
    <mergeCell ref="H13:H1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0bf4c-7d0e-4728-ac38-8ec30312c613" xsi:nil="true"/>
    <lcf76f155ced4ddcb4097134ff3c332f xmlns="299abc7f-d377-4404-be4d-881a1d984be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13" ma:contentTypeDescription="Vytvoří nový dokument" ma:contentTypeScope="" ma:versionID="dc9b73c36b7ab1a3bbe34e47faed7607">
  <xsd:schema xmlns:xsd="http://www.w3.org/2001/XMLSchema" xmlns:xs="http://www.w3.org/2001/XMLSchema" xmlns:p="http://schemas.microsoft.com/office/2006/metadata/properties" xmlns:ns2="299abc7f-d377-4404-be4d-881a1d984be2" xmlns:ns3="f330bf4c-7d0e-4728-ac38-8ec30312c613" targetNamespace="http://schemas.microsoft.com/office/2006/metadata/properties" ma:root="true" ma:fieldsID="3a3bcad208a9ce1779a151c36f48e327" ns2:_="" ns3:_="">
    <xsd:import namespace="299abc7f-d377-4404-be4d-881a1d984be2"/>
    <xsd:import namespace="f330bf4c-7d0e-4728-ac38-8ec30312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390ab5a-1228-4de9-8883-f9df055fb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0bf4c-7d0e-4728-ac38-8ec30312c61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1cd18cf-024c-4c00-b5ae-735148c91c46}" ma:internalName="TaxCatchAll" ma:showField="CatchAllData" ma:web="f330bf4c-7d0e-4728-ac38-8ec30312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82595-D778-4051-879B-A2FECA496B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2891F-97DC-49B7-B26B-9ECC6C29D91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F0089B9-C9B6-4742-8D2E-E241CCF59D68}">
  <ds:schemaRefs>
    <ds:schemaRef ds:uri="http://schemas.microsoft.com/office/2006/metadata/properties"/>
    <ds:schemaRef ds:uri="http://schemas.microsoft.com/office/infopath/2007/PartnerControls"/>
    <ds:schemaRef ds:uri="f330bf4c-7d0e-4728-ac38-8ec30312c613"/>
    <ds:schemaRef ds:uri="299abc7f-d377-4404-be4d-881a1d984be2"/>
  </ds:schemaRefs>
</ds:datastoreItem>
</file>

<file path=customXml/itemProps4.xml><?xml version="1.0" encoding="utf-8"?>
<ds:datastoreItem xmlns:ds="http://schemas.openxmlformats.org/officeDocument/2006/customXml" ds:itemID="{227861C4-8695-4F8E-AD4B-5497520C5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bc7f-d377-4404-be4d-881a1d984be2"/>
    <ds:schemaRef ds:uri="f330bf4c-7d0e-4728-ac38-8ec30312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 pro plátce DPH</vt:lpstr>
      <vt:lpstr>Cenová nabídka pro neplátce DPH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Pivrncová Pavlína</dc:creator>
  <cp:lastModifiedBy>Nováková Kateřina</cp:lastModifiedBy>
  <cp:lastPrinted>2025-03-17T07:14:51Z</cp:lastPrinted>
  <dcterms:created xsi:type="dcterms:W3CDTF">2016-03-16T12:33:35Z</dcterms:created>
  <dcterms:modified xsi:type="dcterms:W3CDTF">2025-04-09T12:31:57Z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Vlčková Renata</vt:lpwstr>
  </property>
  <property fmtid="{D5CDD505-2E9C-101B-9397-08002B2CF9AE}" pid="3" name="Order">
    <vt:lpwstr>3320800.00000000</vt:lpwstr>
  </property>
  <property fmtid="{D5CDD505-2E9C-101B-9397-08002B2CF9AE}" pid="4" name="display_urn:schemas-microsoft-com:office:office#Author">
    <vt:lpwstr>Vlčková Renata</vt:lpwstr>
  </property>
  <property fmtid="{D5CDD505-2E9C-101B-9397-08002B2CF9AE}" pid="5" name="MSIP_Label_239d554d-d720-408f-a503-c83424d8e5d7_Enabled">
    <vt:lpwstr>true</vt:lpwstr>
  </property>
  <property fmtid="{D5CDD505-2E9C-101B-9397-08002B2CF9AE}" pid="6" name="MSIP_Label_239d554d-d720-408f-a503-c83424d8e5d7_SetDate">
    <vt:lpwstr>2025-01-27T06:36:37Z</vt:lpwstr>
  </property>
  <property fmtid="{D5CDD505-2E9C-101B-9397-08002B2CF9AE}" pid="7" name="MSIP_Label_239d554d-d720-408f-a503-c83424d8e5d7_Method">
    <vt:lpwstr>Privileged</vt:lpwstr>
  </property>
  <property fmtid="{D5CDD505-2E9C-101B-9397-08002B2CF9AE}" pid="8" name="MSIP_Label_239d554d-d720-408f-a503-c83424d8e5d7_Name">
    <vt:lpwstr>Interní</vt:lpwstr>
  </property>
  <property fmtid="{D5CDD505-2E9C-101B-9397-08002B2CF9AE}" pid="9" name="MSIP_Label_239d554d-d720-408f-a503-c83424d8e5d7_SiteId">
    <vt:lpwstr>e84ea0de-38e7-4864-b153-a909a7746ff0</vt:lpwstr>
  </property>
  <property fmtid="{D5CDD505-2E9C-101B-9397-08002B2CF9AE}" pid="10" name="MSIP_Label_239d554d-d720-408f-a503-c83424d8e5d7_ActionId">
    <vt:lpwstr>b06e0b0c-9887-485b-a9b3-157f11c08e86</vt:lpwstr>
  </property>
  <property fmtid="{D5CDD505-2E9C-101B-9397-08002B2CF9AE}" pid="11" name="MSIP_Label_239d554d-d720-408f-a503-c83424d8e5d7_ContentBits">
    <vt:lpwstr>0</vt:lpwstr>
  </property>
  <property fmtid="{D5CDD505-2E9C-101B-9397-08002B2CF9AE}" pid="12" name="MediaServiceImageTags">
    <vt:lpwstr/>
  </property>
  <property fmtid="{D5CDD505-2E9C-101B-9397-08002B2CF9AE}" pid="13" name="ContentTypeId">
    <vt:lpwstr>0x0101009E80F5F6C5CE5F4782D8DC573FB786A0</vt:lpwstr>
  </property>
</Properties>
</file>