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ata\DokumentyVZzavody\Z3\2025\ZO_VD Rce, oprava ovlád. uzáv. na LaS JP\Zadání\"/>
    </mc:Choice>
  </mc:AlternateContent>
  <bookViews>
    <workbookView xWindow="480" yWindow="105" windowWidth="27795" windowHeight="14385" activeTab="4"/>
  </bookViews>
  <sheets>
    <sheet name="Titul" sheetId="5" r:id="rId1"/>
    <sheet name="VDRce_SS" sheetId="2" r:id="rId2"/>
    <sheet name="SouPrac_SS" sheetId="7" r:id="rId3"/>
    <sheet name="VDRce_LS" sheetId="3" r:id="rId4"/>
    <sheet name="SouPrac_LS" sheetId="8" r:id="rId5"/>
  </sheets>
  <definedNames>
    <definedName name="_xlnm.Print_Area" localSheetId="4">SouPrac_LS!$A$1:$H$109</definedName>
    <definedName name="_xlnm.Print_Area" localSheetId="2">SouPrac_SS!$A$1:$H$158</definedName>
    <definedName name="_xlnm.Print_Area" localSheetId="3">VDRce_LS!$A$1:$E$43</definedName>
    <definedName name="_xlnm.Print_Area" localSheetId="1">VDRce_SS!$A$1:$E$45</definedName>
  </definedNames>
  <calcPr calcId="162913"/>
</workbook>
</file>

<file path=xl/calcChain.xml><?xml version="1.0" encoding="utf-8"?>
<calcChain xmlns="http://schemas.openxmlformats.org/spreadsheetml/2006/main">
  <c r="C58" i="7" l="1"/>
  <c r="C50" i="8"/>
  <c r="A1" i="3" l="1"/>
  <c r="A1" i="2"/>
  <c r="A2" i="8"/>
  <c r="A2" i="7"/>
  <c r="G17" i="8"/>
  <c r="G18" i="8"/>
  <c r="G19" i="8"/>
  <c r="G20" i="8"/>
  <c r="G41" i="8"/>
  <c r="G42" i="8"/>
  <c r="G43" i="8"/>
  <c r="G44" i="8"/>
  <c r="G45" i="8"/>
  <c r="G46" i="8"/>
  <c r="G47" i="8"/>
  <c r="G40" i="8"/>
  <c r="G39" i="8" s="1"/>
  <c r="G24" i="8"/>
  <c r="G25" i="8"/>
  <c r="G26" i="8"/>
  <c r="G23" i="8"/>
  <c r="G10" i="8"/>
  <c r="G11" i="8"/>
  <c r="G12" i="8"/>
  <c r="G13" i="8"/>
  <c r="G14" i="8"/>
  <c r="G15" i="8"/>
  <c r="G16" i="8"/>
  <c r="G9" i="8"/>
  <c r="G52" i="7"/>
  <c r="G53" i="7"/>
  <c r="G54" i="7"/>
  <c r="G55" i="7"/>
  <c r="G45" i="7"/>
  <c r="G17" i="7"/>
  <c r="G18" i="7"/>
  <c r="G20" i="7"/>
  <c r="G22" i="7"/>
  <c r="G23" i="7"/>
  <c r="G11" i="7"/>
  <c r="G9" i="7"/>
  <c r="G46" i="7"/>
  <c r="G47" i="7"/>
  <c r="G48" i="7"/>
  <c r="G49" i="7"/>
  <c r="G50" i="7"/>
  <c r="G51" i="7"/>
  <c r="G27" i="7"/>
  <c r="G28" i="7"/>
  <c r="G29" i="7"/>
  <c r="G26" i="7"/>
  <c r="G10" i="7"/>
  <c r="G12" i="7"/>
  <c r="G13" i="7"/>
  <c r="G14" i="7"/>
  <c r="G15" i="7"/>
  <c r="G16" i="7"/>
  <c r="G19" i="7"/>
  <c r="G21" i="7"/>
  <c r="G44" i="7" l="1"/>
  <c r="G36" i="8"/>
  <c r="B2" i="2"/>
  <c r="B2" i="7"/>
  <c r="G125" i="7"/>
  <c r="G124" i="7"/>
  <c r="G123" i="7"/>
  <c r="G122" i="7"/>
  <c r="G121" i="7"/>
  <c r="G120" i="7"/>
  <c r="G119" i="7"/>
  <c r="G118" i="7"/>
  <c r="G117" i="7"/>
  <c r="G116" i="7" s="1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C96" i="7"/>
  <c r="C95" i="7"/>
  <c r="C92" i="7"/>
  <c r="C91" i="7"/>
  <c r="C90" i="7"/>
  <c r="C89" i="7"/>
  <c r="C88" i="7"/>
  <c r="C86" i="7"/>
  <c r="C85" i="7"/>
  <c r="C82" i="7"/>
  <c r="C81" i="7" s="1"/>
  <c r="G81" i="7" s="1"/>
  <c r="C72" i="7"/>
  <c r="G72" i="7" s="1"/>
  <c r="C65" i="7"/>
  <c r="G65" i="7" s="1"/>
  <c r="G58" i="7"/>
  <c r="G42" i="7"/>
  <c r="G41" i="7"/>
  <c r="G40" i="7"/>
  <c r="G39" i="7"/>
  <c r="G38" i="7"/>
  <c r="G37" i="7"/>
  <c r="G36" i="7"/>
  <c r="G35" i="7"/>
  <c r="G34" i="7"/>
  <c r="G33" i="7"/>
  <c r="G32" i="7"/>
  <c r="G31" i="7" s="1"/>
  <c r="B1" i="7"/>
  <c r="G99" i="7" l="1"/>
  <c r="G8" i="7"/>
  <c r="C84" i="7"/>
  <c r="G84" i="7" s="1"/>
  <c r="G25" i="7"/>
  <c r="G57" i="7"/>
  <c r="C79" i="8"/>
  <c r="G50" i="8"/>
  <c r="B2" i="8"/>
  <c r="G107" i="8"/>
  <c r="G106" i="8"/>
  <c r="G105" i="8"/>
  <c r="G104" i="8"/>
  <c r="G103" i="8"/>
  <c r="G102" i="8"/>
  <c r="G101" i="8"/>
  <c r="G100" i="8"/>
  <c r="G99" i="8"/>
  <c r="G98" i="8" s="1"/>
  <c r="G96" i="8"/>
  <c r="G95" i="8"/>
  <c r="G94" i="8"/>
  <c r="G93" i="8"/>
  <c r="G92" i="8"/>
  <c r="G91" i="8"/>
  <c r="G90" i="8"/>
  <c r="G89" i="8"/>
  <c r="G88" i="8"/>
  <c r="G87" i="8"/>
  <c r="G86" i="8"/>
  <c r="G85" i="8"/>
  <c r="C81" i="8"/>
  <c r="C80" i="8"/>
  <c r="C78" i="8"/>
  <c r="C77" i="8"/>
  <c r="C76" i="8"/>
  <c r="C75" i="8"/>
  <c r="C74" i="8"/>
  <c r="C71" i="8"/>
  <c r="C63" i="8"/>
  <c r="G63" i="8" s="1"/>
  <c r="C57" i="8"/>
  <c r="G57" i="8" s="1"/>
  <c r="G37" i="8"/>
  <c r="G35" i="8"/>
  <c r="G34" i="8"/>
  <c r="G33" i="8"/>
  <c r="G32" i="8"/>
  <c r="G31" i="8"/>
  <c r="G30" i="8"/>
  <c r="G29" i="8"/>
  <c r="B1" i="8"/>
  <c r="G28" i="8" l="1"/>
  <c r="G127" i="7"/>
  <c r="E7" i="5" s="1"/>
  <c r="C70" i="8"/>
  <c r="G70" i="8" s="1"/>
  <c r="G22" i="8"/>
  <c r="G84" i="8"/>
  <c r="C73" i="8"/>
  <c r="G73" i="8" s="1"/>
  <c r="G49" i="8" s="1"/>
  <c r="G8" i="8"/>
  <c r="G109" i="8" l="1"/>
  <c r="E8" i="5" s="1"/>
  <c r="B2" i="3"/>
  <c r="E9" i="5" l="1"/>
</calcChain>
</file>

<file path=xl/sharedStrings.xml><?xml version="1.0" encoding="utf-8"?>
<sst xmlns="http://schemas.openxmlformats.org/spreadsheetml/2006/main" count="666" uniqueCount="227">
  <si>
    <t>MZV</t>
  </si>
  <si>
    <t>mechanická zpětná vazba</t>
  </si>
  <si>
    <t>3CV</t>
  </si>
  <si>
    <t xml:space="preserve">trojcestný ventil </t>
  </si>
  <si>
    <t>diferenciální převodovka</t>
  </si>
  <si>
    <t>3DP</t>
  </si>
  <si>
    <t>číslo</t>
  </si>
  <si>
    <t xml:space="preserve">zařízení </t>
  </si>
  <si>
    <t>MZV ve strojovně</t>
  </si>
  <si>
    <t>3CV - pohon</t>
  </si>
  <si>
    <t>3CV - těleso</t>
  </si>
  <si>
    <t>3CV - potrubí</t>
  </si>
  <si>
    <t>Ostatní</t>
  </si>
  <si>
    <t>TK</t>
  </si>
  <si>
    <t>tlačná komora</t>
  </si>
  <si>
    <t>MZV v TK</t>
  </si>
  <si>
    <t>MZV - prostup</t>
  </si>
  <si>
    <t>soubor</t>
  </si>
  <si>
    <t>Čep na sektoru</t>
  </si>
  <si>
    <t>Táhlo</t>
  </si>
  <si>
    <t xml:space="preserve">Páka </t>
  </si>
  <si>
    <t>Příruba v TK</t>
  </si>
  <si>
    <t>Ucpávka</t>
  </si>
  <si>
    <t>poznámky</t>
  </si>
  <si>
    <t>Převodovka MZV</t>
  </si>
  <si>
    <t>Závěs převodovky MZV</t>
  </si>
  <si>
    <t xml:space="preserve">Pohon AUMA </t>
  </si>
  <si>
    <t>Stojan pohonu</t>
  </si>
  <si>
    <t>SAR 10.1 - F10</t>
  </si>
  <si>
    <t>Spojovací hřídele</t>
  </si>
  <si>
    <t>Elektro, ASŘ</t>
  </si>
  <si>
    <t>Hlava 3CV</t>
  </si>
  <si>
    <t>zkratky:</t>
  </si>
  <si>
    <t>Těleso 3CV</t>
  </si>
  <si>
    <t>Těsnění a pouzda</t>
  </si>
  <si>
    <t>Píst a hřídel</t>
  </si>
  <si>
    <t>Odtok do DV DN400</t>
  </si>
  <si>
    <t>Přítok z RN DN400</t>
  </si>
  <si>
    <t>Strojovna</t>
  </si>
  <si>
    <t>Přístup konstrukce</t>
  </si>
  <si>
    <t>Klapka X02 + AUMA</t>
  </si>
  <si>
    <t>Klapka X01 + AUMA</t>
  </si>
  <si>
    <t xml:space="preserve">popis a rozsah opravy </t>
  </si>
  <si>
    <t xml:space="preserve"> - rozebrat táhlo a vyrobit novou tyč s náboji
 - revidovat připojovací oka, nový spoj.mat.
 - stávající nerezový čep ponechat
  - obnova PKO</t>
  </si>
  <si>
    <t xml:space="preserve"> - vyrobit novou páku (drážkový náboj)
  - PKO Im1, 500 micron
 - čep stávajcí očistit
 - nové příložky i šrouby
 - nové víčko (1.4301) i šrouby (A2) </t>
  </si>
  <si>
    <t xml:space="preserve"> - rozebrat a vyčistit
 - oprava závitových děr
 - nové víko uzpávky, ucpávka 
 - zpětná montáž </t>
  </si>
  <si>
    <t>Odtok z 3CV do TK DN500</t>
  </si>
  <si>
    <t xml:space="preserve"> - revize klapky a kontrola pohonu, nastavení</t>
  </si>
  <si>
    <t xml:space="preserve"> - rozebrat a opravit (vyvařit bronz.pouzdro)
 - obnova PKO (vnitřní část)</t>
  </si>
  <si>
    <t xml:space="preserve"> - demontáž z pilíře, odvoz do dílen
 - rozebrat, očistit a vyvařit (vnitř.svary)
 - obnova PKO (vně i uvnitř)
 - návrat na VD a montáž
 - obnova a doplnění chybějících prvků 
   (odvodnění, manometry, apod.)</t>
  </si>
  <si>
    <t xml:space="preserve"> - demontovat, rozebrat
 - revize + nálezová zpráva
 - sestavit, naplnit a namontovat</t>
  </si>
  <si>
    <t xml:space="preserve"> - rozebrat a zkontrolovat
 - opravit deformace
 - upravit na pružinové odpružení, šrouby pryč
 - zpětná montáž</t>
  </si>
  <si>
    <t xml:space="preserve"> - opatrná demontáž čidel ASŘ samostatně
   či s pohony</t>
  </si>
  <si>
    <t xml:space="preserve"> </t>
  </si>
  <si>
    <t xml:space="preserve"> - rozebrat a vyčistit
 - udržba a promazání dílů při montáži
 - obnova PKO
 - nastavení pruž. bezp.spojky (25-50Nm)</t>
  </si>
  <si>
    <t xml:space="preserve">  - demontovat a rozebrat
 - revidovat jednoltivé díly, vyměnit spoj.mat.
 - obnova PKO
 - zpětná montáž</t>
  </si>
  <si>
    <t xml:space="preserve"> - rozebrat a očistit
 - revidovat a opravit funkční prvky hlavy
 - obnova PKO
 - zpětná montáž s promazáním a konzervací</t>
  </si>
  <si>
    <t xml:space="preserve"> - úprava podlahy ve strojovně - odvodnění</t>
  </si>
  <si>
    <t>Rekapitulace soupisu prací</t>
  </si>
  <si>
    <t>akce:</t>
  </si>
  <si>
    <t>č.pol.</t>
  </si>
  <si>
    <t>Popis</t>
  </si>
  <si>
    <t>Cena celkem</t>
  </si>
  <si>
    <t xml:space="preserve">výměra </t>
  </si>
  <si>
    <t>jednotky</t>
  </si>
  <si>
    <t>díly</t>
  </si>
  <si>
    <t>cena</t>
  </si>
  <si>
    <t>[ks]</t>
  </si>
  <si>
    <t>(Kč)</t>
  </si>
  <si>
    <t>.-demontáže, bourání, pomocné práce</t>
  </si>
  <si>
    <t>.- servisní potapěčské práce</t>
  </si>
  <si>
    <t>.-opravné a úpravné práce v dílnách zhotovitele</t>
  </si>
  <si>
    <t>ks</t>
  </si>
  <si>
    <t>.-montáže</t>
  </si>
  <si>
    <t>.-protikorozní ochrana OK: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</si>
  <si>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</si>
  <si>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.- příprava povrchů OK- mechanické očištění St2.0 (na VD)</t>
  </si>
  <si>
    <t>.-materiál, dodávka, výroba:</t>
  </si>
  <si>
    <t>kg</t>
  </si>
  <si>
    <t>.- příruba slepá DN400 - dočasná</t>
  </si>
  <si>
    <r>
      <t xml:space="preserve">.- měření tlaku - tlakoměr
   </t>
    </r>
    <r>
      <rPr>
        <i/>
        <sz val="10"/>
        <color indexed="8"/>
        <rFont val="Arial CE"/>
        <family val="2"/>
        <charset val="238"/>
      </rPr>
      <t xml:space="preserve">- manometr "bourdon" - </t>
    </r>
    <r>
      <rPr>
        <i/>
        <sz val="10"/>
        <color indexed="8"/>
        <rFont val="Symbol"/>
        <family val="1"/>
        <charset val="2"/>
      </rPr>
      <t>Æ</t>
    </r>
    <r>
      <rPr>
        <i/>
        <sz val="10"/>
        <color indexed="8"/>
        <rFont val="Arial CE"/>
        <family val="2"/>
        <charset val="238"/>
      </rPr>
      <t>100 mm; 0-100 kPa; M20 (G1/2")
   - zkušební 3 cestný kohout M20 (G1/2")</t>
    </r>
  </si>
  <si>
    <t>.- spojovací materiál pro příruby A2/A4</t>
  </si>
  <si>
    <t>.-ostatní:</t>
  </si>
  <si>
    <t>kpl</t>
  </si>
  <si>
    <t>.- nová páka MZV - délka 0,9 m slícovaná s hřídelí, náboj obroben</t>
  </si>
  <si>
    <r>
      <t xml:space="preserve">.- demontáž dílů MZV v TK
 </t>
    </r>
    <r>
      <rPr>
        <i/>
        <sz val="10"/>
        <rFont val="Arial CE"/>
        <family val="2"/>
        <charset val="238"/>
      </rPr>
      <t xml:space="preserve">  - včetně manipulace s díly z TK a z jezu
   - demontáž táhla i páky
   - demontáž příruby hřídele
   - uzavření prostupu zátkou (nasazenou místo příruby)</t>
    </r>
  </si>
  <si>
    <r>
      <t xml:space="preserve">.- demontáž pohonu, převodovky a hlavy 3CV
 </t>
    </r>
    <r>
      <rPr>
        <i/>
        <sz val="10"/>
        <rFont val="Arial CE"/>
        <family val="2"/>
        <charset val="238"/>
      </rPr>
      <t xml:space="preserve">  - demontáž pohonu AUMA a stojanu nad 3CV včetně čidel ASŘ
   - demontáž spojovacích hřídelí 3CV 
   - demontáž převodovky a hlavy 3CV
   - vše včetně manipulace ven z jezu na břeh</t>
    </r>
  </si>
  <si>
    <r>
      <t xml:space="preserve">.- demontáž víka a pístu 3CV
 </t>
    </r>
    <r>
      <rPr>
        <i/>
        <sz val="10"/>
        <rFont val="Arial CE"/>
        <family val="2"/>
        <charset val="238"/>
      </rPr>
      <t xml:space="preserve">  - demomtáž víka a pístu 3CV (vyznačit polohu)
   - vše včetně manipulace ven z jezu na břeh</t>
    </r>
  </si>
  <si>
    <r>
      <t xml:space="preserve">.- demontáž tělesa 3CV
</t>
    </r>
    <r>
      <rPr>
        <i/>
        <sz val="10"/>
        <rFont val="Arial CE"/>
        <family val="2"/>
        <charset val="238"/>
      </rPr>
      <t xml:space="preserve">   - včetně manipulace ven z jezu na břeh</t>
    </r>
  </si>
  <si>
    <r>
      <t xml:space="preserve">.- demontáž MZV ve strojovně
</t>
    </r>
    <r>
      <rPr>
        <i/>
        <sz val="10"/>
        <rFont val="Arial CE"/>
        <family val="2"/>
        <charset val="238"/>
      </rPr>
      <t xml:space="preserve">   - demontáž čelní převodovky (GSM) s rámem
   - demontáž ucpávky hřídele
   - demontáž hřídele z prostupu
   - včetně manipulace dílůz jezu na břeh </t>
    </r>
  </si>
  <si>
    <t>.- uzavření/uvolnění DN400 PJP z dolní vody - potápěči, zátka</t>
  </si>
  <si>
    <r>
      <t xml:space="preserve">.-revize čepu MZV na sektoru
</t>
    </r>
    <r>
      <rPr>
        <i/>
        <sz val="10"/>
        <rFont val="Arial CE"/>
        <family val="2"/>
        <charset val="238"/>
      </rPr>
      <t xml:space="preserve">  - očištění a obnova PKO (uvnitř TK)</t>
    </r>
  </si>
  <si>
    <t>.-opravné a úpravné práce na vodním díle</t>
  </si>
  <si>
    <r>
      <t xml:space="preserve">.-revize prostupu MZV na VD
</t>
    </r>
    <r>
      <rPr>
        <i/>
        <sz val="10"/>
        <rFont val="Arial CE"/>
        <family val="2"/>
        <charset val="238"/>
      </rPr>
      <t xml:space="preserve">  - očištění desek pro obnovu PKO
   - vyčištění ucpávkové komory, oprava zavitových děr (M12)
   - revize pouzder hřídele - očištění a uzabroušení rýh </t>
    </r>
  </si>
  <si>
    <r>
      <t xml:space="preserve">.- Revize a nastavení pohonu AUMA
 </t>
    </r>
    <r>
      <rPr>
        <i/>
        <sz val="10"/>
        <rFont val="Arial CE"/>
        <family val="2"/>
        <charset val="238"/>
      </rPr>
      <t xml:space="preserve"> - kontrola technického stavu
   - nastavení čidel pohonu na požadované hodnoty
  - vypracování nálezové zprávy
  - zpětné sestavení šoupětě (roplnění/výměna spoj. mat)
  - výstupní zkouška funkčnosti  - zpráva</t>
    </r>
  </si>
  <si>
    <t>.- deska slepá na DN500 v TK - dočasná</t>
  </si>
  <si>
    <t>.- spojovací materiál ostatní A2/A4 (kotvy, podpěry, apod.)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</si>
  <si>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</si>
  <si>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.- betonové směsi sanační a výplňové + pomocný mat.stav.</t>
  </si>
  <si>
    <t>.- mimostaveništní doprava</t>
  </si>
  <si>
    <t>.- dokumentace - harmonogram výrobní, skutečné provedení</t>
  </si>
  <si>
    <t>.- inženýrská příprava - plány BOZP, havarijní, povodňový</t>
  </si>
  <si>
    <r>
      <t xml:space="preserve">.- montáž MZV ve strojovně
</t>
    </r>
    <r>
      <rPr>
        <i/>
        <sz val="10"/>
        <rFont val="Arial CE"/>
        <family val="2"/>
        <charset val="238"/>
      </rPr>
      <t xml:space="preserve">  - montáž hřídele a ucpávek
  - montáž převodovky s rámem ve strojovně</t>
    </r>
  </si>
  <si>
    <r>
      <t xml:space="preserve">.- montáž MZV v tlačné komoře
  </t>
    </r>
    <r>
      <rPr>
        <i/>
        <sz val="10"/>
        <rFont val="Arial CE"/>
        <family val="2"/>
        <charset val="238"/>
      </rPr>
      <t xml:space="preserve"> - montáž páky a táhla
   - vymezení polohy hřídele v prostupu</t>
    </r>
  </si>
  <si>
    <r>
      <t xml:space="preserve">.- montáž tělesa 3CV do pilíře 
  </t>
    </r>
    <r>
      <rPr>
        <i/>
        <sz val="10"/>
        <rFont val="Arial CE"/>
        <family val="2"/>
        <charset val="238"/>
      </rPr>
      <t xml:space="preserve"> - přesun do pilíře (těleso, píst i víko)
   - osazení a připevnění na DN500 z podlahy</t>
    </r>
  </si>
  <si>
    <r>
      <t xml:space="preserve">.- zavodnění a komplexní přezkoušení opraveného zařízení
</t>
    </r>
    <r>
      <rPr>
        <i/>
        <sz val="10"/>
        <rFont val="Arial CE"/>
        <family val="2"/>
        <charset val="238"/>
      </rPr>
      <t xml:space="preserve">   - za účasti provozovatele VD</t>
    </r>
  </si>
  <si>
    <r>
      <t xml:space="preserve">.- montáž potrubí DN400 z RN do 3CV včetně armatur
</t>
    </r>
    <r>
      <rPr>
        <i/>
        <sz val="10"/>
        <rFont val="Arial CE"/>
        <family val="2"/>
        <charset val="238"/>
      </rPr>
      <t xml:space="preserve">   - doměrek + klapka s AUMOU</t>
    </r>
    <r>
      <rPr>
        <sz val="10"/>
        <rFont val="Arial CE"/>
        <family val="2"/>
        <charset val="238"/>
      </rPr>
      <t xml:space="preserve">
</t>
    </r>
    <r>
      <rPr>
        <i/>
        <sz val="10"/>
        <rFont val="Arial CE"/>
        <family val="2"/>
        <charset val="238"/>
      </rPr>
      <t xml:space="preserve">   - propojení s gravitačním řadem (nutno odvodnit co lze)</t>
    </r>
  </si>
  <si>
    <r>
      <t xml:space="preserve">.- uzavření/uvolnění DN500 z TK do jezu
</t>
    </r>
    <r>
      <rPr>
        <i/>
        <sz val="10"/>
        <rFont val="Arial CE"/>
        <family val="2"/>
        <charset val="238"/>
      </rPr>
      <t xml:space="preserve">      - bude sčerpána tlačná komora (přístup k DN500)
      - uzavření DN500 v TK - kotvená a těsnění deska 800x800 mm</t>
    </r>
  </si>
  <si>
    <t>.- zpětná montáž přístupových konstrukcí a poklopu na pilíři</t>
  </si>
  <si>
    <t>.- náklady na zařízení a likvidaci staveniště</t>
  </si>
  <si>
    <r>
      <t xml:space="preserve">.- montáž hlavy a pohonu 3CV 
  </t>
    </r>
    <r>
      <rPr>
        <i/>
        <sz val="10"/>
        <rFont val="Arial CE"/>
        <family val="2"/>
        <charset val="238"/>
      </rPr>
      <t xml:space="preserve"> - přesun dílů do pilíře (hlava, 3DP, stojan, AUMA, spoj.hřídele)
   - osazení a montáž na těleso 3CV
   - seřízení bezpečnostní spojky (25-50 Nm)
   - suchá zkouška, seřízení chodu</t>
    </r>
  </si>
  <si>
    <r>
      <t xml:space="preserve">.- Oprava/repase kompenzátoru DN400 (odtok do DV)
 </t>
    </r>
    <r>
      <rPr>
        <i/>
        <sz val="10"/>
        <rFont val="Arial CE"/>
        <family val="2"/>
        <charset val="238"/>
      </rPr>
      <t xml:space="preserve"> - rozebrání komkpenzátoru
   - očištění dílů od rzi a nárůstů
  - vypracování nálezové zprávy
   - výměna poškozených dílu (předpoklad - opěrný kruh, tesnění)
  - otryskání Sa2.5
  - obnova protikorozní ochrany (součást položky) 
  - zpětné sestavení kompenzátoru(doplnění/výměna spoj. mat - A2)</t>
    </r>
  </si>
  <si>
    <t>.- Repase 3DP
   - rozebrat převodovku, očistit díly 
   - revidovat díly + nálezová zpráva
   - drobné opravy - výměna ložisek, výměna těsnění
   - ošetření ozubených převodů
   - zpětné sestavení převodovky - nové náplně
   - obnova vnější PKO (součást položky)
   - funkční zkouška</t>
  </si>
  <si>
    <r>
      <t xml:space="preserve">.- Repase stojanu pohonu 3CV 
</t>
    </r>
    <r>
      <rPr>
        <i/>
        <sz val="10"/>
        <rFont val="Arial CE"/>
        <family val="2"/>
        <charset val="238"/>
      </rPr>
      <t xml:space="preserve">  - rozebrání stojanu a očištění dílů
   - revize dílů - nálezová zpráva
   - výměna poškozených dílů, spoj.mat.
   - obnova PKO (součást položky)
   - zpětné sestavení, konzervace , promazání</t>
    </r>
  </si>
  <si>
    <r>
      <t xml:space="preserve">.- Repase hlavy 3CV
</t>
    </r>
    <r>
      <rPr>
        <i/>
        <sz val="10"/>
        <rFont val="Arial CE"/>
        <family val="2"/>
        <charset val="238"/>
      </rPr>
      <t xml:space="preserve">   - očistit rozebrat díl + nálezová zpráva
   - oprava prvků hlavy - kladka, excentr, náhledy, nový spoj.mat.
   - ortyskat a obnovit PKO (součást položky)
   - zpětné sestavení</t>
    </r>
  </si>
  <si>
    <r>
      <t xml:space="preserve">.- Repase tělesa 3CV
</t>
    </r>
    <r>
      <rPr>
        <i/>
        <sz val="10"/>
        <rFont val="Arial CE"/>
        <family val="2"/>
        <charset val="238"/>
      </rPr>
      <t xml:space="preserve">   - očistit a rozebrat zařízení - nálezová zpráva
   - vyvaření poruch (koroze pláště, svarů, …)
   - revize přírub
   - otryskat a obnovit PKO vně i uvnitř (součást položky)
   - nová těsnění, kluzná ložiska, příruby těsnění, spoj mat.
   - obnova odvodnění "hrnce", měření tlaku</t>
    </r>
  </si>
  <si>
    <r>
      <t xml:space="preserve">.- Repase spojovacích hřídelí
</t>
    </r>
    <r>
      <rPr>
        <i/>
        <sz val="10"/>
        <rFont val="Arial CE"/>
        <family val="2"/>
        <charset val="238"/>
      </rPr>
      <t xml:space="preserve">   - rozebrat a revidovat - zpráva
   - výměna drobných dílů, spoj.mat.
   - obnova PKO - červená (součást položky)</t>
    </r>
  </si>
  <si>
    <t xml:space="preserve">.- potrubí D500 z tlačné komory  cca 0.5 - 1.0 m (uvnitř) </t>
  </si>
  <si>
    <t xml:space="preserve">.- demontované potrubní díly DN400, DN200 zevnitř (nárůsty, rez) </t>
  </si>
  <si>
    <t xml:space="preserve">   - koleno DN400 dolní</t>
  </si>
  <si>
    <t xml:space="preserve">   - koleno DN400 horní</t>
  </si>
  <si>
    <t xml:space="preserve">   - trubní díl svislý DN400</t>
  </si>
  <si>
    <r>
      <t>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</si>
  <si>
    <t>.- otryskání povrchu OK tlakovou vodou (400 bar)</t>
  </si>
  <si>
    <t>.- příprava povrchů OK- otryskání Sa 2.5</t>
  </si>
  <si>
    <t xml:space="preserve">   - doměrek DN400 k č.302 (vně i uvnitř)</t>
  </si>
  <si>
    <t xml:space="preserve">   - koleno DN400 dolní vně</t>
  </si>
  <si>
    <t xml:space="preserve">   - koleno DN400 horní vně</t>
  </si>
  <si>
    <t xml:space="preserve">   - trubní díl svislý DN400 vně</t>
  </si>
  <si>
    <t xml:space="preserve">   - páka MZV</t>
  </si>
  <si>
    <t xml:space="preserve">   - táhlo MZV</t>
  </si>
  <si>
    <t xml:space="preserve">   - čep na sektoru </t>
  </si>
  <si>
    <t xml:space="preserve">   - konzola převodovky MZV</t>
  </si>
  <si>
    <t xml:space="preserve">   - prostup MZV s ucpávkou</t>
  </si>
  <si>
    <r>
      <t xml:space="preserve">.- povrchová ochrana OK (EP, Im1, VH - finální NDFT 540 </t>
    </r>
    <r>
      <rPr>
        <sz val="10"/>
        <color indexed="8"/>
        <rFont val="Symbol"/>
        <family val="1"/>
        <charset val="2"/>
      </rPr>
      <t>m</t>
    </r>
    <r>
      <rPr>
        <sz val="10"/>
        <color indexed="8"/>
        <rFont val="Arial CE"/>
        <family val="2"/>
        <charset val="238"/>
      </rPr>
      <t>m)</t>
    </r>
  </si>
  <si>
    <r>
      <t xml:space="preserve">.- povrchová ochrana OK (EP, C4, VH - finální NDFT 320 </t>
    </r>
    <r>
      <rPr>
        <sz val="10"/>
        <color indexed="8"/>
        <rFont val="Symbol"/>
        <family val="1"/>
        <charset val="2"/>
      </rPr>
      <t>m</t>
    </r>
    <r>
      <rPr>
        <sz val="10"/>
        <color indexed="8"/>
        <rFont val="Arial CE"/>
        <family val="2"/>
        <charset val="238"/>
      </rPr>
      <t>m)</t>
    </r>
  </si>
  <si>
    <t>.- nové, resp. rekonstruované táhlo MZV</t>
  </si>
  <si>
    <t xml:space="preserve">   - opravné nátěry po montáži</t>
  </si>
  <si>
    <t>.- likvidace odpadu</t>
  </si>
  <si>
    <r>
      <t xml:space="preserve">.- lokální čerpání vody v tlačné komoře
</t>
    </r>
    <r>
      <rPr>
        <i/>
        <sz val="10"/>
        <rFont val="Arial CE"/>
        <family val="2"/>
        <charset val="238"/>
      </rPr>
      <t xml:space="preserve">   - doprava, provoz i odsun čerpadel</t>
    </r>
  </si>
  <si>
    <r>
      <t xml:space="preserve">.- lodní mechanizace
</t>
    </r>
    <r>
      <rPr>
        <i/>
        <sz val="10"/>
        <rFont val="Arial CE"/>
        <family val="2"/>
        <charset val="238"/>
      </rPr>
      <t xml:space="preserve">  - doprava dílů z pilíře jezu na břeh (plato PK) a zpět</t>
    </r>
  </si>
  <si>
    <t>.- zdvihací zařízení, jeřáby včetně jeřábu na plavidle</t>
  </si>
  <si>
    <t xml:space="preserve"> - revidovat závitové díry (M12)
 - nový spoj.mat. (A2)
 - nová příruba (1.4301)
 - 1 ks "hrnec" pro uzavření prostupu</t>
  </si>
  <si>
    <r>
      <t xml:space="preserve">.- uzavírací díl prostupu z TK - dočasná
</t>
    </r>
    <r>
      <rPr>
        <i/>
        <sz val="10"/>
        <rFont val="Arial CE"/>
        <family val="2"/>
        <charset val="238"/>
      </rPr>
      <t xml:space="preserve">   - trubka 121x3 mm s přírubou a dnem</t>
    </r>
  </si>
  <si>
    <t>Pouzdra hřídele v prostupu</t>
  </si>
  <si>
    <r>
      <t xml:space="preserve"> - TK - 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120/105x90
 - strojovna - </t>
    </r>
    <r>
      <rPr>
        <sz val="11"/>
        <color theme="1"/>
        <rFont val="Symbol"/>
        <family val="1"/>
        <charset val="2"/>
      </rPr>
      <t>Æ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120(125)/105x65 </t>
    </r>
  </si>
  <si>
    <r>
      <t xml:space="preserve">.- bronzová pouzdra hřídele MZV
</t>
    </r>
    <r>
      <rPr>
        <i/>
        <sz val="10"/>
        <rFont val="Arial CE"/>
        <family val="2"/>
        <charset val="238"/>
      </rPr>
      <t xml:space="preserve">   - </t>
    </r>
    <r>
      <rPr>
        <i/>
        <sz val="10"/>
        <rFont val="Symbol"/>
        <family val="1"/>
        <charset val="2"/>
      </rPr>
      <t>Æ</t>
    </r>
    <r>
      <rPr>
        <i/>
        <sz val="10"/>
        <rFont val="Arial CE"/>
        <family val="2"/>
        <charset val="238"/>
      </rPr>
      <t>120(125)/105x6</t>
    </r>
    <r>
      <rPr>
        <sz val="10"/>
        <rFont val="Arial CE"/>
        <family val="2"/>
        <charset val="238"/>
      </rPr>
      <t xml:space="preserve">5
</t>
    </r>
    <r>
      <rPr>
        <i/>
        <sz val="10"/>
        <rFont val="Arial CE"/>
        <family val="2"/>
        <charset val="238"/>
      </rPr>
      <t xml:space="preserve">   -  </t>
    </r>
    <r>
      <rPr>
        <sz val="10"/>
        <rFont val="Symbol"/>
        <family val="1"/>
        <charset val="2"/>
      </rPr>
      <t>Æ</t>
    </r>
    <r>
      <rPr>
        <i/>
        <sz val="10"/>
        <rFont val="Arial CE"/>
        <family val="2"/>
        <charset val="238"/>
      </rPr>
      <t xml:space="preserve"> 120/105x90</t>
    </r>
  </si>
  <si>
    <t>Střední sektor</t>
  </si>
  <si>
    <t>Levý sektor</t>
  </si>
  <si>
    <t>část:</t>
  </si>
  <si>
    <t xml:space="preserve"> - nechat přezkoušet a nastavit (AUMA)</t>
  </si>
  <si>
    <t xml:space="preserve"> - rozebrání a očištění
 - nové příruby těsnění (nerez) a těsnící prvky
 - nový spoj mat (nerezový)
 - zpětná montáž</t>
  </si>
  <si>
    <t>Potrubí u 3CV</t>
  </si>
  <si>
    <t xml:space="preserve"> - očistit od usazenin a natřít</t>
  </si>
  <si>
    <t xml:space="preserve"> - revidovat závitové díry (M12)
 - nový spoj.mat. (A2)
 - nová příruba (1.4301)</t>
  </si>
  <si>
    <r>
      <t xml:space="preserve">.- drobný, nespecifikovaný a pomocný mat.
</t>
    </r>
    <r>
      <rPr>
        <i/>
        <sz val="10"/>
        <rFont val="Arial CE"/>
        <family val="2"/>
        <charset val="238"/>
      </rPr>
      <t xml:space="preserve">  - těsnění, ucpávky, maziva, čistící prostředky, brusivo,hadry, apod.</t>
    </r>
  </si>
  <si>
    <r>
      <t xml:space="preserve">.- víko ucpávky prostupu MZV - nerez 1.4301
</t>
    </r>
    <r>
      <rPr>
        <i/>
        <sz val="10"/>
        <rFont val="Arial CE"/>
        <family val="2"/>
        <charset val="238"/>
      </rPr>
      <t xml:space="preserve">   -  </t>
    </r>
    <r>
      <rPr>
        <sz val="10"/>
        <rFont val="Symbol"/>
        <family val="1"/>
        <charset val="2"/>
      </rPr>
      <t>Æ</t>
    </r>
    <r>
      <rPr>
        <i/>
        <sz val="10"/>
        <rFont val="Arial CE"/>
        <family val="2"/>
        <charset val="238"/>
      </rPr>
      <t xml:space="preserve"> 125(180)/105x60</t>
    </r>
  </si>
  <si>
    <t xml:space="preserve"> - uzavřít dočasnou přírubou</t>
  </si>
  <si>
    <t>SG 12.1.-F14</t>
  </si>
  <si>
    <t xml:space="preserve"> - rozebrat a vyčistit
 - oprava závitových děr
 - nová ucpávka, očistit víko 
 - zpětná montáž </t>
  </si>
  <si>
    <t xml:space="preserve"> - demontovat a přesunout do dílen
 - rozebrat, revidovat + nálezová zpráva
 - výměna ložisek a těsnění
 - sestavení s novými náplněmi
 - zpětná montáž</t>
  </si>
  <si>
    <t xml:space="preserve"> - očistit svislou část tlakovou vodou (400 bar)
 - odsekat beton po obvodu hl. 50-70 mm
 - pasivace, resp. ochrana kontaktu protubní s 
   podlahou
 - zpětné dobetonování k potrubí s náběhem
   (odvodnění)
 - obnova PKO DN500 vně </t>
  </si>
  <si>
    <t xml:space="preserve"> - opravy podlahy pod 3CV - po obvodu DN500</t>
  </si>
  <si>
    <t xml:space="preserve">   - trubní díl DN300 přímý (nový) - vně</t>
  </si>
  <si>
    <t xml:space="preserve">   - trubní díl DN300 přímý s kolenem  a opěrou (nový) - vně</t>
  </si>
  <si>
    <t>.- příruba slepá DN300 - dočasná</t>
  </si>
  <si>
    <r>
      <t xml:space="preserve">.- odstavení SJP
      - sektor bude usazen na horní aretaci
</t>
    </r>
    <r>
      <rPr>
        <i/>
        <sz val="10"/>
        <rFont val="Arial CE"/>
        <family val="2"/>
        <charset val="238"/>
      </rPr>
      <t xml:space="preserve">      - bude sčerpána tlačná komora (přístup k MZV a DN500)</t>
    </r>
  </si>
  <si>
    <t xml:space="preserve"> - demontáž v pilíři
 - rozebrat, očistit a vyvařit (vnitř.svary)
 - obnova PKO uvnitř jezu (vně)
 - návrat na DN500, montáž
 - obnova a doplnění chybějících prvků 
   (odvodnění, manometry, apod.)</t>
  </si>
  <si>
    <t>Klapka 102 + AUMA</t>
  </si>
  <si>
    <t>Klapka 101 + AUMA</t>
  </si>
  <si>
    <t>.- uzavření/uvolnění DN400 LJP z dolní vody - potápěči, zátka</t>
  </si>
  <si>
    <r>
      <t xml:space="preserve">.- demontáž přítoku od RN DN400
 </t>
    </r>
    <r>
      <rPr>
        <i/>
        <sz val="10"/>
        <rFont val="Arial CE"/>
        <family val="2"/>
        <charset val="238"/>
      </rPr>
      <t xml:space="preserve">  -  demontáž klapky č.101 s doměrnem, přítok uzavřit slep.přírubou
   - manipulace s gravitací, odvodnit 
   - včetně manipulace dílů z jezu</t>
    </r>
  </si>
  <si>
    <r>
      <t xml:space="preserve">.- demontáž tělesa 3CV z příruby DN500
</t>
    </r>
    <r>
      <rPr>
        <i/>
        <sz val="10"/>
        <rFont val="Arial CE"/>
        <family val="2"/>
        <charset val="238"/>
      </rPr>
      <t xml:space="preserve">   - včetně manipulace uvnitř jezu</t>
    </r>
  </si>
  <si>
    <r>
      <t xml:space="preserve">.- odstavení LJP
</t>
    </r>
    <r>
      <rPr>
        <i/>
        <sz val="10"/>
        <rFont val="Arial CE"/>
        <family val="2"/>
        <charset val="238"/>
      </rPr>
      <t xml:space="preserve">    - sektor bude usazen na horní aretaci</t>
    </r>
    <r>
      <rPr>
        <sz val="10"/>
        <rFont val="Arial CE"/>
        <family val="2"/>
        <charset val="238"/>
      </rPr>
      <t xml:space="preserve">
</t>
    </r>
    <r>
      <rPr>
        <i/>
        <sz val="10"/>
        <rFont val="Arial CE"/>
        <family val="2"/>
        <charset val="238"/>
      </rPr>
      <t xml:space="preserve">    - bude sčerpána tlačná komora (přístup k MZV a DN500)
    - uzavřít DN200 s č. 107</t>
    </r>
  </si>
  <si>
    <r>
      <t>.- odbourání kolene DN500 po obvodu (0.1x0.1 m)</t>
    </r>
    <r>
      <rPr>
        <i/>
        <sz val="10"/>
        <rFont val="Arial CE"/>
        <family val="2"/>
        <charset val="238"/>
      </rPr>
      <t xml:space="preserve">
   - očištění líce potrubí
   - včetně manipulace sutí a šrotu ven z jezu na břeh</t>
    </r>
  </si>
  <si>
    <r>
      <t xml:space="preserve">.- demontáž potrubí DN400 do DV a osazení zajišťovací příruby
 </t>
    </r>
    <r>
      <rPr>
        <i/>
        <sz val="10"/>
        <rFont val="Arial CE"/>
        <family val="2"/>
        <charset val="238"/>
      </rPr>
      <t xml:space="preserve">  - demontáž klapky č.102 s potrubím od 3CV až ke kompenzátorum včetně
   - osazení zaslepovací příruby</t>
    </r>
  </si>
  <si>
    <t xml:space="preserve"> - demontáž až ke klapce 102 (o patro výše)
  - včetně kompenzátoru DN400</t>
  </si>
  <si>
    <r>
      <t xml:space="preserve">.- Repase tělesa 3CV - ve strojovně
</t>
    </r>
    <r>
      <rPr>
        <i/>
        <sz val="10"/>
        <rFont val="Arial CE"/>
        <family val="2"/>
        <charset val="238"/>
      </rPr>
      <t xml:space="preserve">   - očistit a rozebrat zařízení - nálezová zpráva
   - vyvaření poruch (koroze pláště, svarů, …)
   - revize přírub
   - otryskat tlakovou vodou vně i uvnitř (součást položky)
   - obnova PKO, vně
   - nová těsnění, kluzná ložiska, příruby těsnění, spoj mat.
   - obnova odvodnění "hrnce", měření tlaku</t>
    </r>
  </si>
  <si>
    <r>
      <t xml:space="preserve">.- montáž tělesa 3CV na DN500 ve strojovně 
  </t>
    </r>
    <r>
      <rPr>
        <i/>
        <sz val="10"/>
        <rFont val="Arial CE"/>
        <family val="2"/>
        <charset val="238"/>
      </rPr>
      <t xml:space="preserve"> - přesun v pilíři (těleso, píst i víko)
   - osazení a připevnění na DN500 z podlahy</t>
    </r>
  </si>
  <si>
    <t xml:space="preserve">   - DN500 s přírubou (pod 3CV) </t>
  </si>
  <si>
    <t xml:space="preserve">   - DN300 vně - výstup z TK</t>
  </si>
  <si>
    <r>
      <t xml:space="preserve">.- přírubová těsnění bezasbestová
 </t>
    </r>
    <r>
      <rPr>
        <i/>
        <sz val="10"/>
        <color indexed="8"/>
        <rFont val="Arial CE"/>
        <family val="2"/>
        <charset val="238"/>
      </rPr>
      <t xml:space="preserve">  - DN500 - 1x; DN400 - 10x</t>
    </r>
  </si>
  <si>
    <t>GSM RP2/140/C1/40/ECE/NC/B3</t>
  </si>
  <si>
    <t xml:space="preserve"> - rozebrat a zkontrolovat
 - opravit deformace
 - upravit na pružinové odpružení
  - zpětná montáž</t>
  </si>
  <si>
    <t xml:space="preserve"> - vybourat z betonu přírubu a 0.2 m do betonu
 - nový díl potrubí DN500 s přírubou
 - zabetonovat podlahu a vysvahovat (odvod.)</t>
  </si>
  <si>
    <t xml:space="preserve"> - rozebrat včetně kompenzátoru a zaslepit</t>
  </si>
  <si>
    <t>přírubová + SA 07.5 - F10</t>
  </si>
  <si>
    <t>klapka mezipřírubová</t>
  </si>
  <si>
    <t xml:space="preserve"> - demontáž všech kcí v prostupu z pilíře
 - demontáž podest  
 - drobné opravy konstrukcí</t>
  </si>
  <si>
    <r>
      <t xml:space="preserve">.- demontáž lávek a podest v PN pilíři
 </t>
    </r>
    <r>
      <rPr>
        <i/>
        <sz val="10"/>
        <rFont val="Arial CE"/>
        <family val="2"/>
        <charset val="238"/>
      </rPr>
      <t xml:space="preserve">  - lávka přes gravitaci DN500
   - lávka pohonu 3CV
   - podesta v pilíři nad strojovnou
   - poklop na koruně pilíře
  - díly přístupů budou vybeseny z jezu na břeh</t>
    </r>
  </si>
  <si>
    <r>
      <t>.- odbourání povrchu dna strojovny v pilíři</t>
    </r>
    <r>
      <rPr>
        <i/>
        <sz val="10"/>
        <rFont val="Arial CE"/>
        <family val="2"/>
        <charset val="238"/>
      </rPr>
      <t xml:space="preserve">
   - v celé ploše hl. 30-70 mm, beton
   - očištění odhalených konstrukcí, bezprostřední pasivace 
   - včetně manipulace sutí a šrotu ven z jezu na břeh</t>
    </r>
  </si>
  <si>
    <r>
      <t xml:space="preserve">.-oprava podlahy ve strojovně pilíře
</t>
    </r>
    <r>
      <rPr>
        <i/>
        <sz val="10"/>
        <rFont val="Arial CE"/>
        <family val="2"/>
        <charset val="238"/>
      </rPr>
      <t xml:space="preserve">  - zabetonování trubního dílu DN500 (beton C25/30)
  - včetně přesunů hmot</t>
    </r>
  </si>
  <si>
    <r>
      <t xml:space="preserve">.- Repase převodovky GSM
</t>
    </r>
    <r>
      <rPr>
        <i/>
        <sz val="10"/>
        <rFont val="Arial CE"/>
        <family val="2"/>
        <charset val="238"/>
      </rPr>
      <t xml:space="preserve">   - rozebrat převodovku, očistit díly 
   - revidovat díly + nálezová zpráva
   - drobné opravy - výměna ložisek, výměna těsnění
   - zpětné sestavení převodovky - nové náplně
   - funkční zkouška</t>
    </r>
  </si>
  <si>
    <r>
      <t xml:space="preserve">.- montáž odtoku z 3CV do TK - díl DN500 s přírubou
</t>
    </r>
    <r>
      <rPr>
        <i/>
        <sz val="10"/>
        <rFont val="Arial CE"/>
        <family val="2"/>
        <charset val="238"/>
      </rPr>
      <t xml:space="preserve">  - manipulace s dílem na VD
   - osazení do vybourané kobky s dixací pomocí kotev (poloha pod 3CV)
   - zabetonování dílo do dna strojovny</t>
    </r>
  </si>
  <si>
    <r>
      <t xml:space="preserve">.- úprava dna strojovny - podlaha
</t>
    </r>
    <r>
      <rPr>
        <i/>
        <sz val="10"/>
        <rFont val="Arial CE"/>
        <family val="2"/>
        <charset val="238"/>
      </rPr>
      <t xml:space="preserve">   - očištění stávající betonové konstrukce
   - podlaha tl. 30-70 mm z cem.malty vew spádu do žlabu</t>
    </r>
  </si>
  <si>
    <t xml:space="preserve">   - DN300 ve strojovně - vyústění z TK+koleno </t>
  </si>
  <si>
    <t xml:space="preserve">   - koleno DN400 horní vně svislé</t>
  </si>
  <si>
    <t xml:space="preserve">   - koleno DN400 horní vodorovné, vně</t>
  </si>
  <si>
    <r>
      <t xml:space="preserve">.- Revize hřídele MZV
</t>
    </r>
    <r>
      <rPr>
        <i/>
        <sz val="10"/>
        <rFont val="Arial CE"/>
        <family val="2"/>
        <charset val="238"/>
      </rPr>
      <t xml:space="preserve">  - očištění
  - zahlazení případných rýh
   - nálezová zpráva</t>
    </r>
  </si>
  <si>
    <r>
      <t xml:space="preserve">.- trubní díl přímý DN300, přírubový, dl. 1.5 m
</t>
    </r>
    <r>
      <rPr>
        <i/>
        <sz val="10"/>
        <rFont val="Arial CE"/>
        <family val="2"/>
        <charset val="238"/>
      </rPr>
      <t xml:space="preserve">   - svařenec na míru</t>
    </r>
  </si>
  <si>
    <t>.- přírubová těsnění bezasbestová</t>
  </si>
  <si>
    <t xml:space="preserve"> -  výměna dílu potrubí DN300 od č. 104, 1.5 m
  - revize klapky č. 104 (AUMA SG 10.1)</t>
  </si>
  <si>
    <t xml:space="preserve"> - demontáž až k ke klapce č.202, včetně, 
   zaslepit
 - odsun ven a obnova PKO (vně, uvnitř očistit)</t>
  </si>
  <si>
    <r>
      <t xml:space="preserve">.- demontáž přítoku od RN DN400
 </t>
    </r>
    <r>
      <rPr>
        <i/>
        <sz val="10"/>
        <rFont val="Arial CE"/>
        <family val="2"/>
        <charset val="238"/>
      </rPr>
      <t xml:space="preserve">  - demontáž klapky č.201 s kompenzátorem, přítok uzavřit slep.přírubou
   - manipulace s gravitací, odvodnit    
  - včetně manipulace dílů z jezu</t>
    </r>
  </si>
  <si>
    <r>
      <t xml:space="preserve">.- demontáž potrubí DN400 do DV a osazení zajišťovací příruby
 </t>
    </r>
    <r>
      <rPr>
        <i/>
        <sz val="10"/>
        <rFont val="Arial CE"/>
        <family val="2"/>
        <charset val="238"/>
      </rPr>
      <t xml:space="preserve">  - demontáž klapky č.202 s potrubím od 3CV
   - osazení zaslepovací příruby
   - včetně kompenzátoru
   - manipulace až na břeh</t>
    </r>
  </si>
  <si>
    <r>
      <t xml:space="preserve">.- demontáž DN300 od č. 104, přímý díl, včetně zaslepení
</t>
    </r>
    <r>
      <rPr>
        <i/>
        <sz val="10"/>
        <rFont val="Arial CE"/>
        <family val="2"/>
        <charset val="238"/>
      </rPr>
      <t xml:space="preserve">   - LS na horní aretaci a sčerpání TK (odvodnit D300)
   - osazení vaku do DN300 z TK
   - uzavřít a odvodní čerpací potrubí 
   - demontáž DN300 s č.104 a zaslepení přírubami
   - včetně manipulace dílů z jezu na břeh </t>
    </r>
  </si>
  <si>
    <r>
      <t>.- odnourání kolene DN500 do hl. 0.1 m z betonu</t>
    </r>
    <r>
      <rPr>
        <i/>
        <sz val="10"/>
        <rFont val="Arial CE"/>
        <family val="2"/>
        <charset val="238"/>
      </rPr>
      <t xml:space="preserve">
   - očištění odhalených OK, bezprostřední pasivace 
   - včetně manipulace sutí a šrotu ven z jezu na břeh</t>
    </r>
  </si>
  <si>
    <r>
      <t xml:space="preserve">.-oprava konzoly závěsu převodovky MZK
</t>
    </r>
    <r>
      <rPr>
        <i/>
        <sz val="10"/>
        <rFont val="Arial CE"/>
        <family val="2"/>
        <charset val="238"/>
      </rPr>
      <t xml:space="preserve">  - oprava deformací
  - očištění (obnova PKO viz dále)</t>
    </r>
  </si>
  <si>
    <r>
      <t xml:space="preserve">.- Oprava/repase klapky přírubové DN400 č. 201, 202
 </t>
    </r>
    <r>
      <rPr>
        <i/>
        <sz val="10"/>
        <rFont val="Arial CE"/>
        <family val="2"/>
        <charset val="238"/>
      </rPr>
      <t xml:space="preserve"> - rozebrání klapky
  - vypracování nálezové zprávy
  - výměna poškozených dílu (předpoklad - těsnění, spoj.mat.)
  - oprava funkčních ploch 
  - obnova PKO
  - zpětné sestavení klapky (doplnění/výměna spoj. mat)
  - výstupní zkouška funkčnosti  - zpráva</t>
    </r>
  </si>
  <si>
    <r>
      <t xml:space="preserve">.- Oprava/repase klapky  mezipřírub DN300  č.104
 </t>
    </r>
    <r>
      <rPr>
        <i/>
        <sz val="10"/>
        <rFont val="Arial CE"/>
        <family val="2"/>
        <charset val="238"/>
      </rPr>
      <t xml:space="preserve"> - rozebrání klapky
  - vypracování nálezové zprávy
  - výměna poškozených dílu (předpoklad - těsnění, spoj.mat.)
  - oprava funkčních ploch 
  - oprava PKO (lokální v dílnách)
  - zpětné sestavení klapky (doplnění/výměna spoj. mat)
  - výstupní zkouška funkčnosti  - zpráva</t>
    </r>
  </si>
  <si>
    <r>
      <t xml:space="preserve">.- montáž potrubí DN300 k č. 204 včetně
</t>
    </r>
    <r>
      <rPr>
        <i/>
        <sz val="10"/>
        <rFont val="Arial CE"/>
        <family val="2"/>
        <charset val="238"/>
      </rPr>
      <t xml:space="preserve">   - uzavření a odvodnění čerpacého potrubí i TK
   - montáž revid.č.104 + trubní díl (přímý)
   - vyjmutí vaku z TK SS, zkouška potrubí
   - včetně manipulace dílů z jezu na břeh </t>
    </r>
  </si>
  <si>
    <t xml:space="preserve">.- demontované potrubní díly DN400 zevnitř (nárůsty, rez) </t>
  </si>
  <si>
    <t xml:space="preserve">   - vyústění DN500 s přírubou, vně</t>
  </si>
  <si>
    <r>
      <t xml:space="preserve">.- materiál pro úpravu OK - uhlíková ocel (válcované tyče), včetně úprav
 </t>
    </r>
    <r>
      <rPr>
        <i/>
        <sz val="10"/>
        <color indexed="8"/>
        <rFont val="Arial CE"/>
        <family val="2"/>
        <charset val="238"/>
      </rPr>
      <t xml:space="preserve">  -  opravy přístupových a kotevních konstrukcí</t>
    </r>
  </si>
  <si>
    <t>TRAMEC</t>
  </si>
  <si>
    <r>
      <t xml:space="preserve">.- demontáž MZV ve strojovně
</t>
    </r>
    <r>
      <rPr>
        <i/>
        <sz val="10"/>
        <rFont val="Arial CE"/>
        <family val="2"/>
        <charset val="238"/>
      </rPr>
      <t xml:space="preserve">   - demontáž čelní převodovky (TRAMEC) s rámem
   - demontáž ucpávky hřídele
   - demontáž hřídele z prostupu
   - včetně manipulace dílůz jezu na břeh </t>
    </r>
  </si>
  <si>
    <r>
      <t xml:space="preserve">.-úprava konzoly závěsu převodovky MZK
</t>
    </r>
    <r>
      <rPr>
        <i/>
        <sz val="10"/>
        <rFont val="Arial CE"/>
        <family val="2"/>
        <charset val="238"/>
      </rPr>
      <t xml:space="preserve">  - oprava deformací
  - očištění (obnova PKO viz dále)</t>
    </r>
  </si>
  <si>
    <r>
      <t xml:space="preserve">.- Oprava/repase klapky přírubové DN400 č. 101, 102
 </t>
    </r>
    <r>
      <rPr>
        <i/>
        <sz val="10"/>
        <rFont val="Arial CE"/>
        <family val="2"/>
        <charset val="238"/>
      </rPr>
      <t xml:space="preserve"> - rozebrání klapky
  - vypracování nálezové zprávy
  - výměna poškozených dílu (předpoklad - těsnění, spoj.mat.)
  - oprava funkčních ploch 
  - obnova PKO
  - zpětné sestavení klapky (doplnění/výměna spoj. mat)
  - výstupní zkouška funkčnosti  - zpráva</t>
    </r>
  </si>
  <si>
    <r>
      <t>.- Repase převodovky TRAMEC</t>
    </r>
    <r>
      <rPr>
        <i/>
        <sz val="10"/>
        <rFont val="Arial CE"/>
        <family val="2"/>
        <charset val="238"/>
      </rPr>
      <t xml:space="preserve">   - rozebrat převodovku, očistit díly</t>
    </r>
    <r>
      <rPr>
        <sz val="10"/>
        <rFont val="Arial CE"/>
        <family val="2"/>
        <charset val="238"/>
      </rPr>
      <t xml:space="preserve"> 
   - revidovat díly + nálezová zpráva
   - drobné opravy - výměna ložisek, výměna těsnění
   - zpětné sestavení převodovky - nové náplně
</t>
    </r>
    <r>
      <rPr>
        <i/>
        <sz val="10"/>
        <rFont val="Arial CE"/>
        <family val="2"/>
        <charset val="238"/>
      </rPr>
      <t xml:space="preserve">   - funkční zkouška</t>
    </r>
  </si>
  <si>
    <r>
      <t xml:space="preserve">.- obetonování odtoku z 3CV do TK - DN500
</t>
    </r>
    <r>
      <rPr>
        <i/>
        <sz val="10"/>
        <rFont val="Arial CE"/>
        <family val="2"/>
        <charset val="238"/>
      </rPr>
      <t xml:space="preserve">  - s náběhem (odvodnění kontaktní spáry)
   - obedněné, odnednění, betonáž</t>
    </r>
  </si>
  <si>
    <r>
      <t xml:space="preserve">.- montáž potrubí DN400 do dolní vody včetně armatur
</t>
    </r>
    <r>
      <rPr>
        <i/>
        <sz val="10"/>
        <rFont val="Arial CE"/>
        <family val="2"/>
        <charset val="238"/>
      </rPr>
      <t xml:space="preserve">   - klapka s AUMOU + kompenzítor+potrubí
   - včetně manipulací</t>
    </r>
  </si>
  <si>
    <r>
      <t xml:space="preserve">.- montáž potrubí DN400 z RN do 3CV včetně armatur
</t>
    </r>
    <r>
      <rPr>
        <i/>
        <sz val="10"/>
        <rFont val="Arial CE"/>
        <family val="2"/>
        <charset val="238"/>
      </rPr>
      <t xml:space="preserve">   - klapka s AUMOU + kompenzátor</t>
    </r>
    <r>
      <rPr>
        <sz val="10"/>
        <rFont val="Arial CE"/>
        <family val="2"/>
        <charset val="238"/>
      </rPr>
      <t xml:space="preserve">
</t>
    </r>
    <r>
      <rPr>
        <i/>
        <sz val="10"/>
        <rFont val="Arial CE"/>
        <family val="2"/>
        <charset val="238"/>
      </rPr>
      <t xml:space="preserve">   - propojení s gravitačním řadem (nutno odvodnit co lze)</t>
    </r>
  </si>
  <si>
    <t>Soupis prací a dodávek</t>
  </si>
  <si>
    <t>Celkem</t>
  </si>
  <si>
    <t>VD Roudnice nad Labem, oprava ovládacích uzávěrů na levém a středním jezovém poli</t>
  </si>
  <si>
    <t>Příloha č. 9</t>
  </si>
  <si>
    <t>Zhotovitel doplní žlutě podbarvená políčka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</si>
</sst>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164" formatCode="_-* #,##0.00\ _K_č_-;\-* #,##0.00\ _K_č_-;_-* &quot;-&quot;??\ _K_č_-;_-@_-"/>
    <numFmt numFmtId="165" formatCode="#,##0\ &quot;Kč&quot;"/>
    <numFmt numFmtId="166" formatCode="0.0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6"/>
      <name val="Arial CE"/>
      <family val="2"/>
      <charset val="238"/>
    </font>
    <font>
      <sz val="10"/>
      <name val="Helv"/>
    </font>
    <font>
      <b/>
      <sz val="10"/>
      <name val="Helv"/>
      <charset val="238"/>
    </font>
    <font>
      <b/>
      <sz val="14"/>
      <color theme="1"/>
      <name val="Calibri"/>
      <family val="2"/>
      <charset val="238"/>
      <scheme val="minor"/>
    </font>
    <font>
      <i/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i/>
      <sz val="10"/>
      <color indexed="8"/>
      <name val="Arial CE"/>
      <family val="2"/>
      <charset val="238"/>
    </font>
    <font>
      <sz val="10"/>
      <color indexed="8"/>
      <name val="Symbol"/>
      <family val="1"/>
      <charset val="2"/>
    </font>
    <font>
      <i/>
      <sz val="10"/>
      <color indexed="8"/>
      <name val="Symbol"/>
      <family val="1"/>
      <charset val="2"/>
    </font>
    <font>
      <b/>
      <sz val="10"/>
      <color indexed="8"/>
      <name val="Arial CE"/>
      <family val="2"/>
      <charset val="238"/>
    </font>
    <font>
      <sz val="10"/>
      <name val="Symbol"/>
      <family val="1"/>
      <charset val="2"/>
    </font>
    <font>
      <i/>
      <sz val="11"/>
      <color theme="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  <charset val="238"/>
    </font>
    <font>
      <i/>
      <sz val="10"/>
      <name val="Symbol"/>
      <family val="1"/>
      <charset val="2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4" fillId="0" borderId="0" xfId="0" applyFont="1" applyFill="1" applyBorder="1"/>
    <xf numFmtId="0" fontId="1" fillId="0" borderId="0" xfId="0" applyFont="1"/>
    <xf numFmtId="0" fontId="4" fillId="0" borderId="0" xfId="0" applyFont="1" applyBorder="1"/>
    <xf numFmtId="0" fontId="8" fillId="0" borderId="0" xfId="0" applyFont="1"/>
    <xf numFmtId="0" fontId="9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49" fontId="12" fillId="0" borderId="0" xfId="0" applyNumberFormat="1" applyFont="1" applyFill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49" fontId="5" fillId="0" borderId="17" xfId="0" applyNumberFormat="1" applyFont="1" applyFill="1" applyBorder="1" applyAlignment="1">
      <alignment vertical="center" wrapText="1"/>
    </xf>
    <xf numFmtId="16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5" fontId="0" fillId="0" borderId="2" xfId="0" applyNumberFormat="1" applyFill="1" applyBorder="1" applyAlignment="1">
      <alignment vertical="center"/>
    </xf>
    <xf numFmtId="49" fontId="5" fillId="0" borderId="4" xfId="0" applyNumberFormat="1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vertical="center" wrapText="1"/>
    </xf>
    <xf numFmtId="0" fontId="14" fillId="0" borderId="17" xfId="0" applyFont="1" applyFill="1" applyBorder="1" applyAlignment="1">
      <alignment vertical="center" wrapText="1"/>
    </xf>
    <xf numFmtId="49" fontId="7" fillId="0" borderId="17" xfId="0" applyNumberFormat="1" applyFont="1" applyFill="1" applyBorder="1" applyAlignment="1">
      <alignment vertical="center" wrapText="1"/>
    </xf>
    <xf numFmtId="16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right" vertical="center"/>
    </xf>
    <xf numFmtId="0" fontId="16" fillId="0" borderId="17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0" fillId="0" borderId="1" xfId="0" applyNumberFormat="1" applyFill="1" applyBorder="1" applyAlignment="1">
      <alignment horizontal="center" vertical="center"/>
    </xf>
    <xf numFmtId="0" fontId="19" fillId="0" borderId="18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164" fontId="0" fillId="0" borderId="20" xfId="0" applyNumberFormat="1" applyFill="1" applyBorder="1" applyAlignment="1">
      <alignment vertical="center"/>
    </xf>
    <xf numFmtId="0" fontId="0" fillId="0" borderId="20" xfId="0" applyFill="1" applyBorder="1" applyAlignment="1">
      <alignment horizontal="center" vertical="center"/>
    </xf>
    <xf numFmtId="165" fontId="0" fillId="0" borderId="20" xfId="0" applyNumberFormat="1" applyFill="1" applyBorder="1" applyAlignment="1">
      <alignment vertical="center"/>
    </xf>
    <xf numFmtId="166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42" fontId="26" fillId="0" borderId="0" xfId="0" applyNumberFormat="1" applyFont="1"/>
    <xf numFmtId="0" fontId="7" fillId="0" borderId="0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165" fontId="7" fillId="0" borderId="3" xfId="0" applyNumberFormat="1" applyFont="1" applyFill="1" applyBorder="1" applyAlignment="1">
      <alignment vertical="center"/>
    </xf>
    <xf numFmtId="42" fontId="27" fillId="0" borderId="3" xfId="0" applyNumberFormat="1" applyFont="1" applyFill="1" applyBorder="1" applyAlignment="1">
      <alignment vertical="center"/>
    </xf>
    <xf numFmtId="165" fontId="27" fillId="0" borderId="3" xfId="0" applyNumberFormat="1" applyFont="1" applyFill="1" applyBorder="1" applyAlignment="1">
      <alignment vertical="center"/>
    </xf>
    <xf numFmtId="165" fontId="7" fillId="0" borderId="20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42" fontId="8" fillId="0" borderId="0" xfId="0" applyNumberFormat="1" applyFont="1"/>
    <xf numFmtId="164" fontId="0" fillId="0" borderId="21" xfId="0" applyNumberFormat="1" applyFill="1" applyBorder="1" applyAlignment="1">
      <alignment vertical="center"/>
    </xf>
    <xf numFmtId="165" fontId="7" fillId="0" borderId="19" xfId="0" applyNumberFormat="1" applyFont="1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165" fontId="0" fillId="2" borderId="2" xfId="0" applyNumberFormat="1" applyFill="1" applyBorder="1" applyAlignment="1" applyProtection="1">
      <alignment vertical="center"/>
      <protection locked="0"/>
    </xf>
    <xf numFmtId="165" fontId="0" fillId="2" borderId="1" xfId="0" applyNumberFormat="1" applyFill="1" applyBorder="1" applyAlignment="1" applyProtection="1">
      <alignment horizontal="right" vertical="center"/>
      <protection locked="0"/>
    </xf>
    <xf numFmtId="165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O23" sqref="O23"/>
    </sheetView>
  </sheetViews>
  <sheetFormatPr defaultRowHeight="15" x14ac:dyDescent="0.25"/>
  <cols>
    <col min="1" max="1" width="8.42578125" customWidth="1"/>
    <col min="2" max="2" width="12.7109375" bestFit="1" customWidth="1"/>
    <col min="5" max="5" width="14.42578125" customWidth="1"/>
    <col min="258" max="258" width="12.7109375" bestFit="1" customWidth="1"/>
    <col min="514" max="514" width="12.7109375" bestFit="1" customWidth="1"/>
    <col min="770" max="770" width="12.7109375" bestFit="1" customWidth="1"/>
    <col min="1026" max="1026" width="12.7109375" bestFit="1" customWidth="1"/>
    <col min="1282" max="1282" width="12.7109375" bestFit="1" customWidth="1"/>
    <col min="1538" max="1538" width="12.7109375" bestFit="1" customWidth="1"/>
    <col min="1794" max="1794" width="12.7109375" bestFit="1" customWidth="1"/>
    <col min="2050" max="2050" width="12.7109375" bestFit="1" customWidth="1"/>
    <col min="2306" max="2306" width="12.7109375" bestFit="1" customWidth="1"/>
    <col min="2562" max="2562" width="12.7109375" bestFit="1" customWidth="1"/>
    <col min="2818" max="2818" width="12.7109375" bestFit="1" customWidth="1"/>
    <col min="3074" max="3074" width="12.7109375" bestFit="1" customWidth="1"/>
    <col min="3330" max="3330" width="12.7109375" bestFit="1" customWidth="1"/>
    <col min="3586" max="3586" width="12.7109375" bestFit="1" customWidth="1"/>
    <col min="3842" max="3842" width="12.7109375" bestFit="1" customWidth="1"/>
    <col min="4098" max="4098" width="12.7109375" bestFit="1" customWidth="1"/>
    <col min="4354" max="4354" width="12.7109375" bestFit="1" customWidth="1"/>
    <col min="4610" max="4610" width="12.7109375" bestFit="1" customWidth="1"/>
    <col min="4866" max="4866" width="12.7109375" bestFit="1" customWidth="1"/>
    <col min="5122" max="5122" width="12.7109375" bestFit="1" customWidth="1"/>
    <col min="5378" max="5378" width="12.7109375" bestFit="1" customWidth="1"/>
    <col min="5634" max="5634" width="12.7109375" bestFit="1" customWidth="1"/>
    <col min="5890" max="5890" width="12.7109375" bestFit="1" customWidth="1"/>
    <col min="6146" max="6146" width="12.7109375" bestFit="1" customWidth="1"/>
    <col min="6402" max="6402" width="12.7109375" bestFit="1" customWidth="1"/>
    <col min="6658" max="6658" width="12.7109375" bestFit="1" customWidth="1"/>
    <col min="6914" max="6914" width="12.7109375" bestFit="1" customWidth="1"/>
    <col min="7170" max="7170" width="12.7109375" bestFit="1" customWidth="1"/>
    <col min="7426" max="7426" width="12.7109375" bestFit="1" customWidth="1"/>
    <col min="7682" max="7682" width="12.7109375" bestFit="1" customWidth="1"/>
    <col min="7938" max="7938" width="12.7109375" bestFit="1" customWidth="1"/>
    <col min="8194" max="8194" width="12.7109375" bestFit="1" customWidth="1"/>
    <col min="8450" max="8450" width="12.7109375" bestFit="1" customWidth="1"/>
    <col min="8706" max="8706" width="12.7109375" bestFit="1" customWidth="1"/>
    <col min="8962" max="8962" width="12.7109375" bestFit="1" customWidth="1"/>
    <col min="9218" max="9218" width="12.7109375" bestFit="1" customWidth="1"/>
    <col min="9474" max="9474" width="12.7109375" bestFit="1" customWidth="1"/>
    <col min="9730" max="9730" width="12.7109375" bestFit="1" customWidth="1"/>
    <col min="9986" max="9986" width="12.7109375" bestFit="1" customWidth="1"/>
    <col min="10242" max="10242" width="12.7109375" bestFit="1" customWidth="1"/>
    <col min="10498" max="10498" width="12.7109375" bestFit="1" customWidth="1"/>
    <col min="10754" max="10754" width="12.7109375" bestFit="1" customWidth="1"/>
    <col min="11010" max="11010" width="12.7109375" bestFit="1" customWidth="1"/>
    <col min="11266" max="11266" width="12.7109375" bestFit="1" customWidth="1"/>
    <col min="11522" max="11522" width="12.7109375" bestFit="1" customWidth="1"/>
    <col min="11778" max="11778" width="12.7109375" bestFit="1" customWidth="1"/>
    <col min="12034" max="12034" width="12.7109375" bestFit="1" customWidth="1"/>
    <col min="12290" max="12290" width="12.7109375" bestFit="1" customWidth="1"/>
    <col min="12546" max="12546" width="12.7109375" bestFit="1" customWidth="1"/>
    <col min="12802" max="12802" width="12.7109375" bestFit="1" customWidth="1"/>
    <col min="13058" max="13058" width="12.7109375" bestFit="1" customWidth="1"/>
    <col min="13314" max="13314" width="12.7109375" bestFit="1" customWidth="1"/>
    <col min="13570" max="13570" width="12.7109375" bestFit="1" customWidth="1"/>
    <col min="13826" max="13826" width="12.7109375" bestFit="1" customWidth="1"/>
    <col min="14082" max="14082" width="12.7109375" bestFit="1" customWidth="1"/>
    <col min="14338" max="14338" width="12.7109375" bestFit="1" customWidth="1"/>
    <col min="14594" max="14594" width="12.7109375" bestFit="1" customWidth="1"/>
    <col min="14850" max="14850" width="12.7109375" bestFit="1" customWidth="1"/>
    <col min="15106" max="15106" width="12.7109375" bestFit="1" customWidth="1"/>
    <col min="15362" max="15362" width="12.7109375" bestFit="1" customWidth="1"/>
    <col min="15618" max="15618" width="12.7109375" bestFit="1" customWidth="1"/>
    <col min="15874" max="15874" width="12.7109375" bestFit="1" customWidth="1"/>
    <col min="16130" max="16130" width="12.7109375" bestFit="1" customWidth="1"/>
  </cols>
  <sheetData>
    <row r="1" spans="1:5" x14ac:dyDescent="0.25">
      <c r="A1" t="s">
        <v>225</v>
      </c>
    </row>
    <row r="2" spans="1:5" ht="23.25" x14ac:dyDescent="0.35">
      <c r="A2" s="10" t="s">
        <v>222</v>
      </c>
    </row>
    <row r="3" spans="1:5" s="12" customFormat="1" ht="12.75" x14ac:dyDescent="0.2">
      <c r="B3" s="11"/>
    </row>
    <row r="4" spans="1:5" s="12" customFormat="1" ht="15.75" x14ac:dyDescent="0.25">
      <c r="A4" s="13" t="s">
        <v>59</v>
      </c>
      <c r="B4" s="14" t="s">
        <v>224</v>
      </c>
      <c r="C4" s="11"/>
    </row>
    <row r="5" spans="1:5" x14ac:dyDescent="0.25">
      <c r="A5" s="12"/>
    </row>
    <row r="6" spans="1:5" s="17" customFormat="1" ht="15.75" x14ac:dyDescent="0.25">
      <c r="A6" s="16"/>
      <c r="B6" s="16" t="s">
        <v>58</v>
      </c>
    </row>
    <row r="7" spans="1:5" s="17" customFormat="1" ht="15.75" x14ac:dyDescent="0.25">
      <c r="A7" s="17" t="s">
        <v>149</v>
      </c>
      <c r="B7" s="17" t="s">
        <v>147</v>
      </c>
      <c r="E7" s="86">
        <f>SouPrac_SS!G127</f>
        <v>0</v>
      </c>
    </row>
    <row r="8" spans="1:5" s="17" customFormat="1" ht="15.75" x14ac:dyDescent="0.25">
      <c r="A8" s="17" t="s">
        <v>149</v>
      </c>
      <c r="B8" s="17" t="s">
        <v>148</v>
      </c>
      <c r="E8" s="86">
        <f>SouPrac_LS!G109</f>
        <v>0</v>
      </c>
    </row>
    <row r="9" spans="1:5" ht="15.75" x14ac:dyDescent="0.25">
      <c r="B9" s="15" t="s">
        <v>223</v>
      </c>
      <c r="E9" s="74">
        <f>SUM(E7:E8)</f>
        <v>0</v>
      </c>
    </row>
    <row r="10" spans="1:5" s="17" customFormat="1" ht="15.75" x14ac:dyDescent="0.25">
      <c r="A10" s="16"/>
      <c r="B10" s="16"/>
    </row>
  </sheetData>
  <sheetProtection algorithmName="SHA-512" hashValue="+WrgB8vrECBS2KEex5xbcEZkuVbjfkIoNndgWLaZjxmoM1DRmZU1IgW1lY9jb1OO9taSp5G5d2Gqj1na3qoVWw==" saltValue="M+TCYjJTXA/xDWMjc50LE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workbookViewId="0">
      <selection activeCell="A2" sqref="A2"/>
    </sheetView>
  </sheetViews>
  <sheetFormatPr defaultRowHeight="15" x14ac:dyDescent="0.25"/>
  <cols>
    <col min="1" max="1" width="5" style="1" customWidth="1"/>
    <col min="2" max="2" width="16.5703125" style="1" customWidth="1"/>
    <col min="3" max="3" width="22.7109375" style="1" customWidth="1"/>
    <col min="4" max="4" width="43.140625" style="1" customWidth="1"/>
    <col min="5" max="5" width="33" style="1" customWidth="1"/>
    <col min="6" max="16384" width="9.140625" style="1"/>
  </cols>
  <sheetData>
    <row r="1" spans="1:5" ht="21" x14ac:dyDescent="0.25">
      <c r="A1" s="4" t="str">
        <f>Titul!B4</f>
        <v>VD Roudnice nad Labem, oprava ovládacích uzávěrů na levém a středním jezovém poli</v>
      </c>
    </row>
    <row r="2" spans="1:5" ht="21" x14ac:dyDescent="0.25">
      <c r="A2" s="4"/>
      <c r="B2" s="85" t="str">
        <f>Titul!B7</f>
        <v>Střední sektor</v>
      </c>
    </row>
    <row r="3" spans="1:5" x14ac:dyDescent="0.25">
      <c r="A3" s="1" t="s">
        <v>32</v>
      </c>
    </row>
    <row r="4" spans="1:5" x14ac:dyDescent="0.25">
      <c r="A4" s="1" t="s">
        <v>0</v>
      </c>
      <c r="B4" s="1" t="s">
        <v>1</v>
      </c>
    </row>
    <row r="5" spans="1:5" x14ac:dyDescent="0.25">
      <c r="A5" s="1" t="s">
        <v>2</v>
      </c>
      <c r="B5" s="1" t="s">
        <v>3</v>
      </c>
    </row>
    <row r="6" spans="1:5" x14ac:dyDescent="0.25">
      <c r="A6" s="1" t="s">
        <v>5</v>
      </c>
      <c r="B6" s="1" t="s">
        <v>4</v>
      </c>
    </row>
    <row r="7" spans="1:5" x14ac:dyDescent="0.25">
      <c r="A7" s="1" t="s">
        <v>13</v>
      </c>
      <c r="B7" s="1" t="s">
        <v>14</v>
      </c>
    </row>
    <row r="11" spans="1:5" x14ac:dyDescent="0.25">
      <c r="A11" s="5" t="s">
        <v>6</v>
      </c>
      <c r="B11" s="6" t="s">
        <v>17</v>
      </c>
      <c r="C11" s="7" t="s">
        <v>7</v>
      </c>
      <c r="D11" s="7" t="s">
        <v>42</v>
      </c>
      <c r="E11" s="7" t="s">
        <v>23</v>
      </c>
    </row>
    <row r="12" spans="1:5" x14ac:dyDescent="0.25">
      <c r="A12" s="5"/>
      <c r="B12" s="6"/>
      <c r="C12" s="7"/>
      <c r="D12" s="7"/>
      <c r="E12" s="7"/>
    </row>
    <row r="13" spans="1:5" x14ac:dyDescent="0.25">
      <c r="A13" s="9">
        <v>1</v>
      </c>
      <c r="B13" s="8" t="s">
        <v>15</v>
      </c>
      <c r="C13" s="7"/>
      <c r="D13" s="7"/>
      <c r="E13" s="7"/>
    </row>
    <row r="14" spans="1:5" x14ac:dyDescent="0.25">
      <c r="A14" s="9"/>
      <c r="B14" s="8"/>
      <c r="C14" s="7" t="s">
        <v>18</v>
      </c>
      <c r="D14" s="7" t="s">
        <v>153</v>
      </c>
      <c r="E14" s="7"/>
    </row>
    <row r="15" spans="1:5" ht="60" x14ac:dyDescent="0.25">
      <c r="A15" s="9"/>
      <c r="B15" s="8"/>
      <c r="C15" s="7" t="s">
        <v>19</v>
      </c>
      <c r="D15" s="7" t="s">
        <v>43</v>
      </c>
      <c r="E15" s="7"/>
    </row>
    <row r="16" spans="1:5" ht="75" x14ac:dyDescent="0.25">
      <c r="A16" s="9"/>
      <c r="B16" s="8"/>
      <c r="C16" s="7" t="s">
        <v>20</v>
      </c>
      <c r="D16" s="7" t="s">
        <v>44</v>
      </c>
      <c r="E16" s="6"/>
    </row>
    <row r="17" spans="1:5" x14ac:dyDescent="0.25">
      <c r="A17" s="9">
        <v>2</v>
      </c>
      <c r="B17" s="8" t="s">
        <v>16</v>
      </c>
      <c r="C17" s="7"/>
      <c r="D17" s="7"/>
      <c r="E17" s="7"/>
    </row>
    <row r="18" spans="1:5" ht="60" x14ac:dyDescent="0.25">
      <c r="A18" s="9"/>
      <c r="B18" s="8"/>
      <c r="C18" s="7" t="s">
        <v>21</v>
      </c>
      <c r="D18" s="7" t="s">
        <v>142</v>
      </c>
      <c r="E18" s="7"/>
    </row>
    <row r="19" spans="1:5" ht="30" x14ac:dyDescent="0.25">
      <c r="A19" s="9"/>
      <c r="B19" s="8"/>
      <c r="C19" s="7" t="s">
        <v>144</v>
      </c>
      <c r="D19" s="7" t="s">
        <v>145</v>
      </c>
      <c r="E19" s="7"/>
    </row>
    <row r="20" spans="1:5" ht="60" x14ac:dyDescent="0.25">
      <c r="A20" s="9"/>
      <c r="B20" s="8"/>
      <c r="C20" s="7" t="s">
        <v>22</v>
      </c>
      <c r="D20" s="7" t="s">
        <v>45</v>
      </c>
      <c r="E20" s="7"/>
    </row>
    <row r="21" spans="1:5" x14ac:dyDescent="0.25">
      <c r="A21" s="5"/>
      <c r="B21" s="6"/>
      <c r="C21" s="7"/>
      <c r="D21" s="7"/>
      <c r="E21" s="7"/>
    </row>
    <row r="22" spans="1:5" x14ac:dyDescent="0.25">
      <c r="A22" s="9">
        <v>3</v>
      </c>
      <c r="B22" s="8" t="s">
        <v>8</v>
      </c>
      <c r="C22" s="7"/>
      <c r="D22" s="7"/>
      <c r="E22" s="7"/>
    </row>
    <row r="23" spans="1:5" ht="50.25" customHeight="1" x14ac:dyDescent="0.25">
      <c r="A23" s="9"/>
      <c r="B23" s="8"/>
      <c r="C23" s="7" t="s">
        <v>24</v>
      </c>
      <c r="D23" s="7" t="s">
        <v>50</v>
      </c>
      <c r="E23" s="7" t="s">
        <v>182</v>
      </c>
    </row>
    <row r="24" spans="1:5" ht="65.25" customHeight="1" x14ac:dyDescent="0.25">
      <c r="A24" s="9"/>
      <c r="B24" s="8"/>
      <c r="C24" s="7" t="s">
        <v>25</v>
      </c>
      <c r="D24" s="7" t="s">
        <v>183</v>
      </c>
      <c r="E24" s="7"/>
    </row>
    <row r="25" spans="1:5" x14ac:dyDescent="0.25">
      <c r="A25" s="9">
        <v>4</v>
      </c>
      <c r="B25" s="8" t="s">
        <v>9</v>
      </c>
      <c r="C25" s="7"/>
      <c r="D25" s="7"/>
      <c r="E25" s="6"/>
    </row>
    <row r="26" spans="1:5" ht="30" x14ac:dyDescent="0.25">
      <c r="A26" s="9"/>
      <c r="B26" s="8"/>
      <c r="C26" s="7" t="s">
        <v>30</v>
      </c>
      <c r="D26" s="7" t="s">
        <v>52</v>
      </c>
      <c r="E26" s="6"/>
    </row>
    <row r="27" spans="1:5" x14ac:dyDescent="0.25">
      <c r="A27" s="9"/>
      <c r="B27" s="8"/>
      <c r="C27" s="7" t="s">
        <v>26</v>
      </c>
      <c r="D27" s="7" t="s">
        <v>150</v>
      </c>
      <c r="E27" s="7" t="s">
        <v>28</v>
      </c>
    </row>
    <row r="28" spans="1:5" ht="60" x14ac:dyDescent="0.25">
      <c r="A28" s="9"/>
      <c r="B28" s="8"/>
      <c r="C28" s="7" t="s">
        <v>27</v>
      </c>
      <c r="D28" s="7" t="s">
        <v>54</v>
      </c>
      <c r="E28" s="7"/>
    </row>
    <row r="29" spans="1:5" ht="68.25" customHeight="1" x14ac:dyDescent="0.25">
      <c r="A29" s="9"/>
      <c r="B29" s="8"/>
      <c r="C29" s="7" t="s">
        <v>29</v>
      </c>
      <c r="D29" s="7" t="s">
        <v>55</v>
      </c>
      <c r="E29" s="7"/>
    </row>
    <row r="30" spans="1:5" ht="78.75" customHeight="1" x14ac:dyDescent="0.25">
      <c r="A30" s="9"/>
      <c r="B30" s="8"/>
      <c r="C30" s="7" t="s">
        <v>5</v>
      </c>
      <c r="D30" s="7" t="s">
        <v>160</v>
      </c>
      <c r="E30" s="7"/>
    </row>
    <row r="31" spans="1:5" ht="60" x14ac:dyDescent="0.25">
      <c r="A31" s="5"/>
      <c r="B31" s="6"/>
      <c r="C31" s="7" t="s">
        <v>31</v>
      </c>
      <c r="D31" s="7" t="s">
        <v>56</v>
      </c>
      <c r="E31" s="7"/>
    </row>
    <row r="32" spans="1:5" x14ac:dyDescent="0.25">
      <c r="A32" s="9">
        <v>5</v>
      </c>
      <c r="B32" s="8" t="s">
        <v>10</v>
      </c>
      <c r="C32" s="7"/>
      <c r="D32" s="7"/>
      <c r="E32" s="7"/>
    </row>
    <row r="33" spans="1:6" ht="30" x14ac:dyDescent="0.25">
      <c r="A33" s="9"/>
      <c r="B33" s="8"/>
      <c r="C33" s="7" t="s">
        <v>35</v>
      </c>
      <c r="D33" s="7" t="s">
        <v>48</v>
      </c>
      <c r="E33" s="7"/>
    </row>
    <row r="34" spans="1:6" ht="90" x14ac:dyDescent="0.25">
      <c r="A34" s="9"/>
      <c r="B34" s="8"/>
      <c r="C34" s="7" t="s">
        <v>33</v>
      </c>
      <c r="D34" s="7" t="s">
        <v>49</v>
      </c>
      <c r="E34" s="7"/>
    </row>
    <row r="35" spans="1:6" ht="60" x14ac:dyDescent="0.25">
      <c r="A35" s="9"/>
      <c r="B35" s="8"/>
      <c r="C35" s="7" t="s">
        <v>34</v>
      </c>
      <c r="D35" s="7" t="s">
        <v>151</v>
      </c>
      <c r="E35" s="7"/>
    </row>
    <row r="36" spans="1:6" x14ac:dyDescent="0.25">
      <c r="A36" s="9">
        <v>6</v>
      </c>
      <c r="B36" s="8" t="s">
        <v>11</v>
      </c>
      <c r="C36" s="7"/>
      <c r="D36" s="7"/>
      <c r="E36" s="7"/>
    </row>
    <row r="37" spans="1:6" ht="59.25" customHeight="1" x14ac:dyDescent="0.25">
      <c r="A37" s="9"/>
      <c r="B37" s="8"/>
      <c r="C37" s="7" t="s">
        <v>46</v>
      </c>
      <c r="D37" s="7" t="s">
        <v>184</v>
      </c>
      <c r="E37" s="7"/>
      <c r="F37" s="1" t="s">
        <v>53</v>
      </c>
    </row>
    <row r="38" spans="1:6" ht="45" x14ac:dyDescent="0.25">
      <c r="A38" s="9"/>
      <c r="B38" s="8"/>
      <c r="C38" s="7" t="s">
        <v>36</v>
      </c>
      <c r="D38" s="7" t="s">
        <v>202</v>
      </c>
      <c r="E38" s="7"/>
    </row>
    <row r="39" spans="1:6" x14ac:dyDescent="0.25">
      <c r="A39" s="9"/>
      <c r="B39" s="8"/>
      <c r="C39" s="7" t="s">
        <v>40</v>
      </c>
      <c r="D39" s="6" t="s">
        <v>47</v>
      </c>
      <c r="E39" s="7" t="s">
        <v>186</v>
      </c>
    </row>
    <row r="40" spans="1:6" x14ac:dyDescent="0.25">
      <c r="A40" s="9"/>
      <c r="B40" s="8"/>
      <c r="C40" s="7" t="s">
        <v>37</v>
      </c>
      <c r="D40" s="7" t="s">
        <v>185</v>
      </c>
      <c r="E40" s="7"/>
    </row>
    <row r="41" spans="1:6" x14ac:dyDescent="0.25">
      <c r="A41" s="9"/>
      <c r="B41" s="8"/>
      <c r="C41" s="7" t="s">
        <v>41</v>
      </c>
      <c r="D41" s="6" t="s">
        <v>47</v>
      </c>
      <c r="E41" s="7" t="s">
        <v>186</v>
      </c>
    </row>
    <row r="42" spans="1:6" x14ac:dyDescent="0.25">
      <c r="A42" s="9">
        <v>7</v>
      </c>
      <c r="B42" s="8" t="s">
        <v>12</v>
      </c>
      <c r="C42" s="7"/>
      <c r="D42" s="7"/>
      <c r="E42" s="7"/>
    </row>
    <row r="43" spans="1:6" x14ac:dyDescent="0.25">
      <c r="A43" s="5"/>
      <c r="B43" s="6"/>
      <c r="C43" s="7" t="s">
        <v>38</v>
      </c>
      <c r="D43" s="7" t="s">
        <v>57</v>
      </c>
      <c r="E43" s="7"/>
    </row>
    <row r="44" spans="1:6" ht="69.75" customHeight="1" x14ac:dyDescent="0.25">
      <c r="A44" s="5"/>
      <c r="B44" s="6"/>
      <c r="C44" s="7" t="s">
        <v>152</v>
      </c>
      <c r="D44" s="7" t="s">
        <v>201</v>
      </c>
      <c r="E44" s="7" t="s">
        <v>187</v>
      </c>
    </row>
    <row r="45" spans="1:6" ht="45" x14ac:dyDescent="0.25">
      <c r="A45" s="5"/>
      <c r="B45" s="6"/>
      <c r="C45" s="7" t="s">
        <v>39</v>
      </c>
      <c r="D45" s="7" t="s">
        <v>188</v>
      </c>
      <c r="E45" s="7"/>
    </row>
    <row r="46" spans="1:6" x14ac:dyDescent="0.25">
      <c r="A46" s="2"/>
      <c r="C46" s="3"/>
      <c r="D46" s="3"/>
      <c r="E46" s="3"/>
    </row>
    <row r="47" spans="1:6" x14ac:dyDescent="0.25">
      <c r="A47" s="2"/>
      <c r="C47" s="3"/>
      <c r="D47" s="3"/>
      <c r="E47" s="3"/>
    </row>
    <row r="48" spans="1:6" x14ac:dyDescent="0.25">
      <c r="A48" s="2"/>
      <c r="C48" s="3"/>
      <c r="D48" s="3"/>
      <c r="E48" s="3"/>
    </row>
    <row r="49" spans="1:5" x14ac:dyDescent="0.25">
      <c r="A49" s="2"/>
      <c r="C49" s="3"/>
      <c r="D49" s="3"/>
      <c r="E49" s="3"/>
    </row>
  </sheetData>
  <sheetProtection algorithmName="SHA-512" hashValue="W6JEf2HxMlTHrN9CWf36z8C0wmT9XnKwz3v1cbfdWucZMOrzWVhJfN6H604R7ImPC57Z/4ogFD7t0f113uX3oQ==" saltValue="ksmdzmESomcKO6bOMZUogQ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3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9"/>
  <sheetViews>
    <sheetView workbookViewId="0">
      <selection activeCell="F58" sqref="F58"/>
    </sheetView>
  </sheetViews>
  <sheetFormatPr defaultRowHeight="15" x14ac:dyDescent="0.25"/>
  <cols>
    <col min="1" max="1" width="8.140625" style="19" customWidth="1"/>
    <col min="2" max="2" width="65.7109375" style="19" customWidth="1"/>
    <col min="3" max="3" width="10.7109375" style="20" customWidth="1"/>
    <col min="4" max="4" width="9.7109375" style="21" customWidth="1"/>
    <col min="5" max="5" width="6.85546875" style="21" customWidth="1"/>
    <col min="6" max="6" width="10.7109375" style="22" customWidth="1"/>
    <col min="7" max="7" width="12.7109375" style="76" customWidth="1"/>
    <col min="8" max="8" width="20.5703125" style="22" customWidth="1"/>
    <col min="9" max="14" width="9.42578125" style="22" customWidth="1"/>
    <col min="15" max="222" width="9.140625" style="22"/>
    <col min="223" max="223" width="23.42578125" style="22" customWidth="1"/>
    <col min="224" max="224" width="56.5703125" style="22" customWidth="1"/>
    <col min="225" max="225" width="10" style="22" customWidth="1"/>
    <col min="226" max="226" width="4.42578125" style="22" customWidth="1"/>
    <col min="227" max="227" width="7.42578125" style="22" customWidth="1"/>
    <col min="228" max="228" width="15.7109375" style="22" customWidth="1"/>
    <col min="229" max="229" width="8.42578125" style="22" customWidth="1"/>
    <col min="230" max="230" width="13.7109375" style="22" bestFit="1" customWidth="1"/>
    <col min="231" max="231" width="18.5703125" style="22" bestFit="1" customWidth="1"/>
    <col min="232" max="232" width="10.42578125" style="22" customWidth="1"/>
    <col min="233" max="233" width="17" style="22" customWidth="1"/>
    <col min="234" max="478" width="9.140625" style="22"/>
    <col min="479" max="479" width="23.42578125" style="22" customWidth="1"/>
    <col min="480" max="480" width="56.5703125" style="22" customWidth="1"/>
    <col min="481" max="481" width="10" style="22" customWidth="1"/>
    <col min="482" max="482" width="4.42578125" style="22" customWidth="1"/>
    <col min="483" max="483" width="7.42578125" style="22" customWidth="1"/>
    <col min="484" max="484" width="15.7109375" style="22" customWidth="1"/>
    <col min="485" max="485" width="8.42578125" style="22" customWidth="1"/>
    <col min="486" max="486" width="13.7109375" style="22" bestFit="1" customWidth="1"/>
    <col min="487" max="487" width="18.5703125" style="22" bestFit="1" customWidth="1"/>
    <col min="488" max="488" width="10.42578125" style="22" customWidth="1"/>
    <col min="489" max="489" width="17" style="22" customWidth="1"/>
    <col min="490" max="734" width="9.140625" style="22"/>
    <col min="735" max="735" width="23.42578125" style="22" customWidth="1"/>
    <col min="736" max="736" width="56.5703125" style="22" customWidth="1"/>
    <col min="737" max="737" width="10" style="22" customWidth="1"/>
    <col min="738" max="738" width="4.42578125" style="22" customWidth="1"/>
    <col min="739" max="739" width="7.42578125" style="22" customWidth="1"/>
    <col min="740" max="740" width="15.7109375" style="22" customWidth="1"/>
    <col min="741" max="741" width="8.42578125" style="22" customWidth="1"/>
    <col min="742" max="742" width="13.7109375" style="22" bestFit="1" customWidth="1"/>
    <col min="743" max="743" width="18.5703125" style="22" bestFit="1" customWidth="1"/>
    <col min="744" max="744" width="10.42578125" style="22" customWidth="1"/>
    <col min="745" max="745" width="17" style="22" customWidth="1"/>
    <col min="746" max="990" width="9.140625" style="22"/>
    <col min="991" max="991" width="23.42578125" style="22" customWidth="1"/>
    <col min="992" max="992" width="56.5703125" style="22" customWidth="1"/>
    <col min="993" max="993" width="10" style="22" customWidth="1"/>
    <col min="994" max="994" width="4.42578125" style="22" customWidth="1"/>
    <col min="995" max="995" width="7.42578125" style="22" customWidth="1"/>
    <col min="996" max="996" width="15.7109375" style="22" customWidth="1"/>
    <col min="997" max="997" width="8.42578125" style="22" customWidth="1"/>
    <col min="998" max="998" width="13.7109375" style="22" bestFit="1" customWidth="1"/>
    <col min="999" max="999" width="18.5703125" style="22" bestFit="1" customWidth="1"/>
    <col min="1000" max="1000" width="10.42578125" style="22" customWidth="1"/>
    <col min="1001" max="1001" width="17" style="22" customWidth="1"/>
    <col min="1002" max="1246" width="9.140625" style="22"/>
    <col min="1247" max="1247" width="23.42578125" style="22" customWidth="1"/>
    <col min="1248" max="1248" width="56.5703125" style="22" customWidth="1"/>
    <col min="1249" max="1249" width="10" style="22" customWidth="1"/>
    <col min="1250" max="1250" width="4.42578125" style="22" customWidth="1"/>
    <col min="1251" max="1251" width="7.42578125" style="22" customWidth="1"/>
    <col min="1252" max="1252" width="15.7109375" style="22" customWidth="1"/>
    <col min="1253" max="1253" width="8.42578125" style="22" customWidth="1"/>
    <col min="1254" max="1254" width="13.7109375" style="22" bestFit="1" customWidth="1"/>
    <col min="1255" max="1255" width="18.5703125" style="22" bestFit="1" customWidth="1"/>
    <col min="1256" max="1256" width="10.42578125" style="22" customWidth="1"/>
    <col min="1257" max="1257" width="17" style="22" customWidth="1"/>
    <col min="1258" max="1502" width="9.140625" style="22"/>
    <col min="1503" max="1503" width="23.42578125" style="22" customWidth="1"/>
    <col min="1504" max="1504" width="56.5703125" style="22" customWidth="1"/>
    <col min="1505" max="1505" width="10" style="22" customWidth="1"/>
    <col min="1506" max="1506" width="4.42578125" style="22" customWidth="1"/>
    <col min="1507" max="1507" width="7.42578125" style="22" customWidth="1"/>
    <col min="1508" max="1508" width="15.7109375" style="22" customWidth="1"/>
    <col min="1509" max="1509" width="8.42578125" style="22" customWidth="1"/>
    <col min="1510" max="1510" width="13.7109375" style="22" bestFit="1" customWidth="1"/>
    <col min="1511" max="1511" width="18.5703125" style="22" bestFit="1" customWidth="1"/>
    <col min="1512" max="1512" width="10.42578125" style="22" customWidth="1"/>
    <col min="1513" max="1513" width="17" style="22" customWidth="1"/>
    <col min="1514" max="1758" width="9.140625" style="22"/>
    <col min="1759" max="1759" width="23.42578125" style="22" customWidth="1"/>
    <col min="1760" max="1760" width="56.5703125" style="22" customWidth="1"/>
    <col min="1761" max="1761" width="10" style="22" customWidth="1"/>
    <col min="1762" max="1762" width="4.42578125" style="22" customWidth="1"/>
    <col min="1763" max="1763" width="7.42578125" style="22" customWidth="1"/>
    <col min="1764" max="1764" width="15.7109375" style="22" customWidth="1"/>
    <col min="1765" max="1765" width="8.42578125" style="22" customWidth="1"/>
    <col min="1766" max="1766" width="13.7109375" style="22" bestFit="1" customWidth="1"/>
    <col min="1767" max="1767" width="18.5703125" style="22" bestFit="1" customWidth="1"/>
    <col min="1768" max="1768" width="10.42578125" style="22" customWidth="1"/>
    <col min="1769" max="1769" width="17" style="22" customWidth="1"/>
    <col min="1770" max="2014" width="9.140625" style="22"/>
    <col min="2015" max="2015" width="23.42578125" style="22" customWidth="1"/>
    <col min="2016" max="2016" width="56.5703125" style="22" customWidth="1"/>
    <col min="2017" max="2017" width="10" style="22" customWidth="1"/>
    <col min="2018" max="2018" width="4.42578125" style="22" customWidth="1"/>
    <col min="2019" max="2019" width="7.42578125" style="22" customWidth="1"/>
    <col min="2020" max="2020" width="15.7109375" style="22" customWidth="1"/>
    <col min="2021" max="2021" width="8.42578125" style="22" customWidth="1"/>
    <col min="2022" max="2022" width="13.7109375" style="22" bestFit="1" customWidth="1"/>
    <col min="2023" max="2023" width="18.5703125" style="22" bestFit="1" customWidth="1"/>
    <col min="2024" max="2024" width="10.42578125" style="22" customWidth="1"/>
    <col min="2025" max="2025" width="17" style="22" customWidth="1"/>
    <col min="2026" max="2270" width="9.140625" style="22"/>
    <col min="2271" max="2271" width="23.42578125" style="22" customWidth="1"/>
    <col min="2272" max="2272" width="56.5703125" style="22" customWidth="1"/>
    <col min="2273" max="2273" width="10" style="22" customWidth="1"/>
    <col min="2274" max="2274" width="4.42578125" style="22" customWidth="1"/>
    <col min="2275" max="2275" width="7.42578125" style="22" customWidth="1"/>
    <col min="2276" max="2276" width="15.7109375" style="22" customWidth="1"/>
    <col min="2277" max="2277" width="8.42578125" style="22" customWidth="1"/>
    <col min="2278" max="2278" width="13.7109375" style="22" bestFit="1" customWidth="1"/>
    <col min="2279" max="2279" width="18.5703125" style="22" bestFit="1" customWidth="1"/>
    <col min="2280" max="2280" width="10.42578125" style="22" customWidth="1"/>
    <col min="2281" max="2281" width="17" style="22" customWidth="1"/>
    <col min="2282" max="2526" width="9.140625" style="22"/>
    <col min="2527" max="2527" width="23.42578125" style="22" customWidth="1"/>
    <col min="2528" max="2528" width="56.5703125" style="22" customWidth="1"/>
    <col min="2529" max="2529" width="10" style="22" customWidth="1"/>
    <col min="2530" max="2530" width="4.42578125" style="22" customWidth="1"/>
    <col min="2531" max="2531" width="7.42578125" style="22" customWidth="1"/>
    <col min="2532" max="2532" width="15.7109375" style="22" customWidth="1"/>
    <col min="2533" max="2533" width="8.42578125" style="22" customWidth="1"/>
    <col min="2534" max="2534" width="13.7109375" style="22" bestFit="1" customWidth="1"/>
    <col min="2535" max="2535" width="18.5703125" style="22" bestFit="1" customWidth="1"/>
    <col min="2536" max="2536" width="10.42578125" style="22" customWidth="1"/>
    <col min="2537" max="2537" width="17" style="22" customWidth="1"/>
    <col min="2538" max="2782" width="9.140625" style="22"/>
    <col min="2783" max="2783" width="23.42578125" style="22" customWidth="1"/>
    <col min="2784" max="2784" width="56.5703125" style="22" customWidth="1"/>
    <col min="2785" max="2785" width="10" style="22" customWidth="1"/>
    <col min="2786" max="2786" width="4.42578125" style="22" customWidth="1"/>
    <col min="2787" max="2787" width="7.42578125" style="22" customWidth="1"/>
    <col min="2788" max="2788" width="15.7109375" style="22" customWidth="1"/>
    <col min="2789" max="2789" width="8.42578125" style="22" customWidth="1"/>
    <col min="2790" max="2790" width="13.7109375" style="22" bestFit="1" customWidth="1"/>
    <col min="2791" max="2791" width="18.5703125" style="22" bestFit="1" customWidth="1"/>
    <col min="2792" max="2792" width="10.42578125" style="22" customWidth="1"/>
    <col min="2793" max="2793" width="17" style="22" customWidth="1"/>
    <col min="2794" max="3038" width="9.140625" style="22"/>
    <col min="3039" max="3039" width="23.42578125" style="22" customWidth="1"/>
    <col min="3040" max="3040" width="56.5703125" style="22" customWidth="1"/>
    <col min="3041" max="3041" width="10" style="22" customWidth="1"/>
    <col min="3042" max="3042" width="4.42578125" style="22" customWidth="1"/>
    <col min="3043" max="3043" width="7.42578125" style="22" customWidth="1"/>
    <col min="3044" max="3044" width="15.7109375" style="22" customWidth="1"/>
    <col min="3045" max="3045" width="8.42578125" style="22" customWidth="1"/>
    <col min="3046" max="3046" width="13.7109375" style="22" bestFit="1" customWidth="1"/>
    <col min="3047" max="3047" width="18.5703125" style="22" bestFit="1" customWidth="1"/>
    <col min="3048" max="3048" width="10.42578125" style="22" customWidth="1"/>
    <col min="3049" max="3049" width="17" style="22" customWidth="1"/>
    <col min="3050" max="3294" width="9.140625" style="22"/>
    <col min="3295" max="3295" width="23.42578125" style="22" customWidth="1"/>
    <col min="3296" max="3296" width="56.5703125" style="22" customWidth="1"/>
    <col min="3297" max="3297" width="10" style="22" customWidth="1"/>
    <col min="3298" max="3298" width="4.42578125" style="22" customWidth="1"/>
    <col min="3299" max="3299" width="7.42578125" style="22" customWidth="1"/>
    <col min="3300" max="3300" width="15.7109375" style="22" customWidth="1"/>
    <col min="3301" max="3301" width="8.42578125" style="22" customWidth="1"/>
    <col min="3302" max="3302" width="13.7109375" style="22" bestFit="1" customWidth="1"/>
    <col min="3303" max="3303" width="18.5703125" style="22" bestFit="1" customWidth="1"/>
    <col min="3304" max="3304" width="10.42578125" style="22" customWidth="1"/>
    <col min="3305" max="3305" width="17" style="22" customWidth="1"/>
    <col min="3306" max="3550" width="9.140625" style="22"/>
    <col min="3551" max="3551" width="23.42578125" style="22" customWidth="1"/>
    <col min="3552" max="3552" width="56.5703125" style="22" customWidth="1"/>
    <col min="3553" max="3553" width="10" style="22" customWidth="1"/>
    <col min="3554" max="3554" width="4.42578125" style="22" customWidth="1"/>
    <col min="3555" max="3555" width="7.42578125" style="22" customWidth="1"/>
    <col min="3556" max="3556" width="15.7109375" style="22" customWidth="1"/>
    <col min="3557" max="3557" width="8.42578125" style="22" customWidth="1"/>
    <col min="3558" max="3558" width="13.7109375" style="22" bestFit="1" customWidth="1"/>
    <col min="3559" max="3559" width="18.5703125" style="22" bestFit="1" customWidth="1"/>
    <col min="3560" max="3560" width="10.42578125" style="22" customWidth="1"/>
    <col min="3561" max="3561" width="17" style="22" customWidth="1"/>
    <col min="3562" max="3806" width="9.140625" style="22"/>
    <col min="3807" max="3807" width="23.42578125" style="22" customWidth="1"/>
    <col min="3808" max="3808" width="56.5703125" style="22" customWidth="1"/>
    <col min="3809" max="3809" width="10" style="22" customWidth="1"/>
    <col min="3810" max="3810" width="4.42578125" style="22" customWidth="1"/>
    <col min="3811" max="3811" width="7.42578125" style="22" customWidth="1"/>
    <col min="3812" max="3812" width="15.7109375" style="22" customWidth="1"/>
    <col min="3813" max="3813" width="8.42578125" style="22" customWidth="1"/>
    <col min="3814" max="3814" width="13.7109375" style="22" bestFit="1" customWidth="1"/>
    <col min="3815" max="3815" width="18.5703125" style="22" bestFit="1" customWidth="1"/>
    <col min="3816" max="3816" width="10.42578125" style="22" customWidth="1"/>
    <col min="3817" max="3817" width="17" style="22" customWidth="1"/>
    <col min="3818" max="4062" width="9.140625" style="22"/>
    <col min="4063" max="4063" width="23.42578125" style="22" customWidth="1"/>
    <col min="4064" max="4064" width="56.5703125" style="22" customWidth="1"/>
    <col min="4065" max="4065" width="10" style="22" customWidth="1"/>
    <col min="4066" max="4066" width="4.42578125" style="22" customWidth="1"/>
    <col min="4067" max="4067" width="7.42578125" style="22" customWidth="1"/>
    <col min="4068" max="4068" width="15.7109375" style="22" customWidth="1"/>
    <col min="4069" max="4069" width="8.42578125" style="22" customWidth="1"/>
    <col min="4070" max="4070" width="13.7109375" style="22" bestFit="1" customWidth="1"/>
    <col min="4071" max="4071" width="18.5703125" style="22" bestFit="1" customWidth="1"/>
    <col min="4072" max="4072" width="10.42578125" style="22" customWidth="1"/>
    <col min="4073" max="4073" width="17" style="22" customWidth="1"/>
    <col min="4074" max="4318" width="9.140625" style="22"/>
    <col min="4319" max="4319" width="23.42578125" style="22" customWidth="1"/>
    <col min="4320" max="4320" width="56.5703125" style="22" customWidth="1"/>
    <col min="4321" max="4321" width="10" style="22" customWidth="1"/>
    <col min="4322" max="4322" width="4.42578125" style="22" customWidth="1"/>
    <col min="4323" max="4323" width="7.42578125" style="22" customWidth="1"/>
    <col min="4324" max="4324" width="15.7109375" style="22" customWidth="1"/>
    <col min="4325" max="4325" width="8.42578125" style="22" customWidth="1"/>
    <col min="4326" max="4326" width="13.7109375" style="22" bestFit="1" customWidth="1"/>
    <col min="4327" max="4327" width="18.5703125" style="22" bestFit="1" customWidth="1"/>
    <col min="4328" max="4328" width="10.42578125" style="22" customWidth="1"/>
    <col min="4329" max="4329" width="17" style="22" customWidth="1"/>
    <col min="4330" max="4574" width="9.140625" style="22"/>
    <col min="4575" max="4575" width="23.42578125" style="22" customWidth="1"/>
    <col min="4576" max="4576" width="56.5703125" style="22" customWidth="1"/>
    <col min="4577" max="4577" width="10" style="22" customWidth="1"/>
    <col min="4578" max="4578" width="4.42578125" style="22" customWidth="1"/>
    <col min="4579" max="4579" width="7.42578125" style="22" customWidth="1"/>
    <col min="4580" max="4580" width="15.7109375" style="22" customWidth="1"/>
    <col min="4581" max="4581" width="8.42578125" style="22" customWidth="1"/>
    <col min="4582" max="4582" width="13.7109375" style="22" bestFit="1" customWidth="1"/>
    <col min="4583" max="4583" width="18.5703125" style="22" bestFit="1" customWidth="1"/>
    <col min="4584" max="4584" width="10.42578125" style="22" customWidth="1"/>
    <col min="4585" max="4585" width="17" style="22" customWidth="1"/>
    <col min="4586" max="4830" width="9.140625" style="22"/>
    <col min="4831" max="4831" width="23.42578125" style="22" customWidth="1"/>
    <col min="4832" max="4832" width="56.5703125" style="22" customWidth="1"/>
    <col min="4833" max="4833" width="10" style="22" customWidth="1"/>
    <col min="4834" max="4834" width="4.42578125" style="22" customWidth="1"/>
    <col min="4835" max="4835" width="7.42578125" style="22" customWidth="1"/>
    <col min="4836" max="4836" width="15.7109375" style="22" customWidth="1"/>
    <col min="4837" max="4837" width="8.42578125" style="22" customWidth="1"/>
    <col min="4838" max="4838" width="13.7109375" style="22" bestFit="1" customWidth="1"/>
    <col min="4839" max="4839" width="18.5703125" style="22" bestFit="1" customWidth="1"/>
    <col min="4840" max="4840" width="10.42578125" style="22" customWidth="1"/>
    <col min="4841" max="4841" width="17" style="22" customWidth="1"/>
    <col min="4842" max="5086" width="9.140625" style="22"/>
    <col min="5087" max="5087" width="23.42578125" style="22" customWidth="1"/>
    <col min="5088" max="5088" width="56.5703125" style="22" customWidth="1"/>
    <col min="5089" max="5089" width="10" style="22" customWidth="1"/>
    <col min="5090" max="5090" width="4.42578125" style="22" customWidth="1"/>
    <col min="5091" max="5091" width="7.42578125" style="22" customWidth="1"/>
    <col min="5092" max="5092" width="15.7109375" style="22" customWidth="1"/>
    <col min="5093" max="5093" width="8.42578125" style="22" customWidth="1"/>
    <col min="5094" max="5094" width="13.7109375" style="22" bestFit="1" customWidth="1"/>
    <col min="5095" max="5095" width="18.5703125" style="22" bestFit="1" customWidth="1"/>
    <col min="5096" max="5096" width="10.42578125" style="22" customWidth="1"/>
    <col min="5097" max="5097" width="17" style="22" customWidth="1"/>
    <col min="5098" max="5342" width="9.140625" style="22"/>
    <col min="5343" max="5343" width="23.42578125" style="22" customWidth="1"/>
    <col min="5344" max="5344" width="56.5703125" style="22" customWidth="1"/>
    <col min="5345" max="5345" width="10" style="22" customWidth="1"/>
    <col min="5346" max="5346" width="4.42578125" style="22" customWidth="1"/>
    <col min="5347" max="5347" width="7.42578125" style="22" customWidth="1"/>
    <col min="5348" max="5348" width="15.7109375" style="22" customWidth="1"/>
    <col min="5349" max="5349" width="8.42578125" style="22" customWidth="1"/>
    <col min="5350" max="5350" width="13.7109375" style="22" bestFit="1" customWidth="1"/>
    <col min="5351" max="5351" width="18.5703125" style="22" bestFit="1" customWidth="1"/>
    <col min="5352" max="5352" width="10.42578125" style="22" customWidth="1"/>
    <col min="5353" max="5353" width="17" style="22" customWidth="1"/>
    <col min="5354" max="5598" width="9.140625" style="22"/>
    <col min="5599" max="5599" width="23.42578125" style="22" customWidth="1"/>
    <col min="5600" max="5600" width="56.5703125" style="22" customWidth="1"/>
    <col min="5601" max="5601" width="10" style="22" customWidth="1"/>
    <col min="5602" max="5602" width="4.42578125" style="22" customWidth="1"/>
    <col min="5603" max="5603" width="7.42578125" style="22" customWidth="1"/>
    <col min="5604" max="5604" width="15.7109375" style="22" customWidth="1"/>
    <col min="5605" max="5605" width="8.42578125" style="22" customWidth="1"/>
    <col min="5606" max="5606" width="13.7109375" style="22" bestFit="1" customWidth="1"/>
    <col min="5607" max="5607" width="18.5703125" style="22" bestFit="1" customWidth="1"/>
    <col min="5608" max="5608" width="10.42578125" style="22" customWidth="1"/>
    <col min="5609" max="5609" width="17" style="22" customWidth="1"/>
    <col min="5610" max="5854" width="9.140625" style="22"/>
    <col min="5855" max="5855" width="23.42578125" style="22" customWidth="1"/>
    <col min="5856" max="5856" width="56.5703125" style="22" customWidth="1"/>
    <col min="5857" max="5857" width="10" style="22" customWidth="1"/>
    <col min="5858" max="5858" width="4.42578125" style="22" customWidth="1"/>
    <col min="5859" max="5859" width="7.42578125" style="22" customWidth="1"/>
    <col min="5860" max="5860" width="15.7109375" style="22" customWidth="1"/>
    <col min="5861" max="5861" width="8.42578125" style="22" customWidth="1"/>
    <col min="5862" max="5862" width="13.7109375" style="22" bestFit="1" customWidth="1"/>
    <col min="5863" max="5863" width="18.5703125" style="22" bestFit="1" customWidth="1"/>
    <col min="5864" max="5864" width="10.42578125" style="22" customWidth="1"/>
    <col min="5865" max="5865" width="17" style="22" customWidth="1"/>
    <col min="5866" max="6110" width="9.140625" style="22"/>
    <col min="6111" max="6111" width="23.42578125" style="22" customWidth="1"/>
    <col min="6112" max="6112" width="56.5703125" style="22" customWidth="1"/>
    <col min="6113" max="6113" width="10" style="22" customWidth="1"/>
    <col min="6114" max="6114" width="4.42578125" style="22" customWidth="1"/>
    <col min="6115" max="6115" width="7.42578125" style="22" customWidth="1"/>
    <col min="6116" max="6116" width="15.7109375" style="22" customWidth="1"/>
    <col min="6117" max="6117" width="8.42578125" style="22" customWidth="1"/>
    <col min="6118" max="6118" width="13.7109375" style="22" bestFit="1" customWidth="1"/>
    <col min="6119" max="6119" width="18.5703125" style="22" bestFit="1" customWidth="1"/>
    <col min="6120" max="6120" width="10.42578125" style="22" customWidth="1"/>
    <col min="6121" max="6121" width="17" style="22" customWidth="1"/>
    <col min="6122" max="6366" width="9.140625" style="22"/>
    <col min="6367" max="6367" width="23.42578125" style="22" customWidth="1"/>
    <col min="6368" max="6368" width="56.5703125" style="22" customWidth="1"/>
    <col min="6369" max="6369" width="10" style="22" customWidth="1"/>
    <col min="6370" max="6370" width="4.42578125" style="22" customWidth="1"/>
    <col min="6371" max="6371" width="7.42578125" style="22" customWidth="1"/>
    <col min="6372" max="6372" width="15.7109375" style="22" customWidth="1"/>
    <col min="6373" max="6373" width="8.42578125" style="22" customWidth="1"/>
    <col min="6374" max="6374" width="13.7109375" style="22" bestFit="1" customWidth="1"/>
    <col min="6375" max="6375" width="18.5703125" style="22" bestFit="1" customWidth="1"/>
    <col min="6376" max="6376" width="10.42578125" style="22" customWidth="1"/>
    <col min="6377" max="6377" width="17" style="22" customWidth="1"/>
    <col min="6378" max="6622" width="9.140625" style="22"/>
    <col min="6623" max="6623" width="23.42578125" style="22" customWidth="1"/>
    <col min="6624" max="6624" width="56.5703125" style="22" customWidth="1"/>
    <col min="6625" max="6625" width="10" style="22" customWidth="1"/>
    <col min="6626" max="6626" width="4.42578125" style="22" customWidth="1"/>
    <col min="6627" max="6627" width="7.42578125" style="22" customWidth="1"/>
    <col min="6628" max="6628" width="15.7109375" style="22" customWidth="1"/>
    <col min="6629" max="6629" width="8.42578125" style="22" customWidth="1"/>
    <col min="6630" max="6630" width="13.7109375" style="22" bestFit="1" customWidth="1"/>
    <col min="6631" max="6631" width="18.5703125" style="22" bestFit="1" customWidth="1"/>
    <col min="6632" max="6632" width="10.42578125" style="22" customWidth="1"/>
    <col min="6633" max="6633" width="17" style="22" customWidth="1"/>
    <col min="6634" max="6878" width="9.140625" style="22"/>
    <col min="6879" max="6879" width="23.42578125" style="22" customWidth="1"/>
    <col min="6880" max="6880" width="56.5703125" style="22" customWidth="1"/>
    <col min="6881" max="6881" width="10" style="22" customWidth="1"/>
    <col min="6882" max="6882" width="4.42578125" style="22" customWidth="1"/>
    <col min="6883" max="6883" width="7.42578125" style="22" customWidth="1"/>
    <col min="6884" max="6884" width="15.7109375" style="22" customWidth="1"/>
    <col min="6885" max="6885" width="8.42578125" style="22" customWidth="1"/>
    <col min="6886" max="6886" width="13.7109375" style="22" bestFit="1" customWidth="1"/>
    <col min="6887" max="6887" width="18.5703125" style="22" bestFit="1" customWidth="1"/>
    <col min="6888" max="6888" width="10.42578125" style="22" customWidth="1"/>
    <col min="6889" max="6889" width="17" style="22" customWidth="1"/>
    <col min="6890" max="7134" width="9.140625" style="22"/>
    <col min="7135" max="7135" width="23.42578125" style="22" customWidth="1"/>
    <col min="7136" max="7136" width="56.5703125" style="22" customWidth="1"/>
    <col min="7137" max="7137" width="10" style="22" customWidth="1"/>
    <col min="7138" max="7138" width="4.42578125" style="22" customWidth="1"/>
    <col min="7139" max="7139" width="7.42578125" style="22" customWidth="1"/>
    <col min="7140" max="7140" width="15.7109375" style="22" customWidth="1"/>
    <col min="7141" max="7141" width="8.42578125" style="22" customWidth="1"/>
    <col min="7142" max="7142" width="13.7109375" style="22" bestFit="1" customWidth="1"/>
    <col min="7143" max="7143" width="18.5703125" style="22" bestFit="1" customWidth="1"/>
    <col min="7144" max="7144" width="10.42578125" style="22" customWidth="1"/>
    <col min="7145" max="7145" width="17" style="22" customWidth="1"/>
    <col min="7146" max="7390" width="9.140625" style="22"/>
    <col min="7391" max="7391" width="23.42578125" style="22" customWidth="1"/>
    <col min="7392" max="7392" width="56.5703125" style="22" customWidth="1"/>
    <col min="7393" max="7393" width="10" style="22" customWidth="1"/>
    <col min="7394" max="7394" width="4.42578125" style="22" customWidth="1"/>
    <col min="7395" max="7395" width="7.42578125" style="22" customWidth="1"/>
    <col min="7396" max="7396" width="15.7109375" style="22" customWidth="1"/>
    <col min="7397" max="7397" width="8.42578125" style="22" customWidth="1"/>
    <col min="7398" max="7398" width="13.7109375" style="22" bestFit="1" customWidth="1"/>
    <col min="7399" max="7399" width="18.5703125" style="22" bestFit="1" customWidth="1"/>
    <col min="7400" max="7400" width="10.42578125" style="22" customWidth="1"/>
    <col min="7401" max="7401" width="17" style="22" customWidth="1"/>
    <col min="7402" max="7646" width="9.140625" style="22"/>
    <col min="7647" max="7647" width="23.42578125" style="22" customWidth="1"/>
    <col min="7648" max="7648" width="56.5703125" style="22" customWidth="1"/>
    <col min="7649" max="7649" width="10" style="22" customWidth="1"/>
    <col min="7650" max="7650" width="4.42578125" style="22" customWidth="1"/>
    <col min="7651" max="7651" width="7.42578125" style="22" customWidth="1"/>
    <col min="7652" max="7652" width="15.7109375" style="22" customWidth="1"/>
    <col min="7653" max="7653" width="8.42578125" style="22" customWidth="1"/>
    <col min="7654" max="7654" width="13.7109375" style="22" bestFit="1" customWidth="1"/>
    <col min="7655" max="7655" width="18.5703125" style="22" bestFit="1" customWidth="1"/>
    <col min="7656" max="7656" width="10.42578125" style="22" customWidth="1"/>
    <col min="7657" max="7657" width="17" style="22" customWidth="1"/>
    <col min="7658" max="7902" width="9.140625" style="22"/>
    <col min="7903" max="7903" width="23.42578125" style="22" customWidth="1"/>
    <col min="7904" max="7904" width="56.5703125" style="22" customWidth="1"/>
    <col min="7905" max="7905" width="10" style="22" customWidth="1"/>
    <col min="7906" max="7906" width="4.42578125" style="22" customWidth="1"/>
    <col min="7907" max="7907" width="7.42578125" style="22" customWidth="1"/>
    <col min="7908" max="7908" width="15.7109375" style="22" customWidth="1"/>
    <col min="7909" max="7909" width="8.42578125" style="22" customWidth="1"/>
    <col min="7910" max="7910" width="13.7109375" style="22" bestFit="1" customWidth="1"/>
    <col min="7911" max="7911" width="18.5703125" style="22" bestFit="1" customWidth="1"/>
    <col min="7912" max="7912" width="10.42578125" style="22" customWidth="1"/>
    <col min="7913" max="7913" width="17" style="22" customWidth="1"/>
    <col min="7914" max="8158" width="9.140625" style="22"/>
    <col min="8159" max="8159" width="23.42578125" style="22" customWidth="1"/>
    <col min="8160" max="8160" width="56.5703125" style="22" customWidth="1"/>
    <col min="8161" max="8161" width="10" style="22" customWidth="1"/>
    <col min="8162" max="8162" width="4.42578125" style="22" customWidth="1"/>
    <col min="8163" max="8163" width="7.42578125" style="22" customWidth="1"/>
    <col min="8164" max="8164" width="15.7109375" style="22" customWidth="1"/>
    <col min="8165" max="8165" width="8.42578125" style="22" customWidth="1"/>
    <col min="8166" max="8166" width="13.7109375" style="22" bestFit="1" customWidth="1"/>
    <col min="8167" max="8167" width="18.5703125" style="22" bestFit="1" customWidth="1"/>
    <col min="8168" max="8168" width="10.42578125" style="22" customWidth="1"/>
    <col min="8169" max="8169" width="17" style="22" customWidth="1"/>
    <col min="8170" max="8414" width="9.140625" style="22"/>
    <col min="8415" max="8415" width="23.42578125" style="22" customWidth="1"/>
    <col min="8416" max="8416" width="56.5703125" style="22" customWidth="1"/>
    <col min="8417" max="8417" width="10" style="22" customWidth="1"/>
    <col min="8418" max="8418" width="4.42578125" style="22" customWidth="1"/>
    <col min="8419" max="8419" width="7.42578125" style="22" customWidth="1"/>
    <col min="8420" max="8420" width="15.7109375" style="22" customWidth="1"/>
    <col min="8421" max="8421" width="8.42578125" style="22" customWidth="1"/>
    <col min="8422" max="8422" width="13.7109375" style="22" bestFit="1" customWidth="1"/>
    <col min="8423" max="8423" width="18.5703125" style="22" bestFit="1" customWidth="1"/>
    <col min="8424" max="8424" width="10.42578125" style="22" customWidth="1"/>
    <col min="8425" max="8425" width="17" style="22" customWidth="1"/>
    <col min="8426" max="8670" width="9.140625" style="22"/>
    <col min="8671" max="8671" width="23.42578125" style="22" customWidth="1"/>
    <col min="8672" max="8672" width="56.5703125" style="22" customWidth="1"/>
    <col min="8673" max="8673" width="10" style="22" customWidth="1"/>
    <col min="8674" max="8674" width="4.42578125" style="22" customWidth="1"/>
    <col min="8675" max="8675" width="7.42578125" style="22" customWidth="1"/>
    <col min="8676" max="8676" width="15.7109375" style="22" customWidth="1"/>
    <col min="8677" max="8677" width="8.42578125" style="22" customWidth="1"/>
    <col min="8678" max="8678" width="13.7109375" style="22" bestFit="1" customWidth="1"/>
    <col min="8679" max="8679" width="18.5703125" style="22" bestFit="1" customWidth="1"/>
    <col min="8680" max="8680" width="10.42578125" style="22" customWidth="1"/>
    <col min="8681" max="8681" width="17" style="22" customWidth="1"/>
    <col min="8682" max="8926" width="9.140625" style="22"/>
    <col min="8927" max="8927" width="23.42578125" style="22" customWidth="1"/>
    <col min="8928" max="8928" width="56.5703125" style="22" customWidth="1"/>
    <col min="8929" max="8929" width="10" style="22" customWidth="1"/>
    <col min="8930" max="8930" width="4.42578125" style="22" customWidth="1"/>
    <col min="8931" max="8931" width="7.42578125" style="22" customWidth="1"/>
    <col min="8932" max="8932" width="15.7109375" style="22" customWidth="1"/>
    <col min="8933" max="8933" width="8.42578125" style="22" customWidth="1"/>
    <col min="8934" max="8934" width="13.7109375" style="22" bestFit="1" customWidth="1"/>
    <col min="8935" max="8935" width="18.5703125" style="22" bestFit="1" customWidth="1"/>
    <col min="8936" max="8936" width="10.42578125" style="22" customWidth="1"/>
    <col min="8937" max="8937" width="17" style="22" customWidth="1"/>
    <col min="8938" max="9182" width="9.140625" style="22"/>
    <col min="9183" max="9183" width="23.42578125" style="22" customWidth="1"/>
    <col min="9184" max="9184" width="56.5703125" style="22" customWidth="1"/>
    <col min="9185" max="9185" width="10" style="22" customWidth="1"/>
    <col min="9186" max="9186" width="4.42578125" style="22" customWidth="1"/>
    <col min="9187" max="9187" width="7.42578125" style="22" customWidth="1"/>
    <col min="9188" max="9188" width="15.7109375" style="22" customWidth="1"/>
    <col min="9189" max="9189" width="8.42578125" style="22" customWidth="1"/>
    <col min="9190" max="9190" width="13.7109375" style="22" bestFit="1" customWidth="1"/>
    <col min="9191" max="9191" width="18.5703125" style="22" bestFit="1" customWidth="1"/>
    <col min="9192" max="9192" width="10.42578125" style="22" customWidth="1"/>
    <col min="9193" max="9193" width="17" style="22" customWidth="1"/>
    <col min="9194" max="9438" width="9.140625" style="22"/>
    <col min="9439" max="9439" width="23.42578125" style="22" customWidth="1"/>
    <col min="9440" max="9440" width="56.5703125" style="22" customWidth="1"/>
    <col min="9441" max="9441" width="10" style="22" customWidth="1"/>
    <col min="9442" max="9442" width="4.42578125" style="22" customWidth="1"/>
    <col min="9443" max="9443" width="7.42578125" style="22" customWidth="1"/>
    <col min="9444" max="9444" width="15.7109375" style="22" customWidth="1"/>
    <col min="9445" max="9445" width="8.42578125" style="22" customWidth="1"/>
    <col min="9446" max="9446" width="13.7109375" style="22" bestFit="1" customWidth="1"/>
    <col min="9447" max="9447" width="18.5703125" style="22" bestFit="1" customWidth="1"/>
    <col min="9448" max="9448" width="10.42578125" style="22" customWidth="1"/>
    <col min="9449" max="9449" width="17" style="22" customWidth="1"/>
    <col min="9450" max="9694" width="9.140625" style="22"/>
    <col min="9695" max="9695" width="23.42578125" style="22" customWidth="1"/>
    <col min="9696" max="9696" width="56.5703125" style="22" customWidth="1"/>
    <col min="9697" max="9697" width="10" style="22" customWidth="1"/>
    <col min="9698" max="9698" width="4.42578125" style="22" customWidth="1"/>
    <col min="9699" max="9699" width="7.42578125" style="22" customWidth="1"/>
    <col min="9700" max="9700" width="15.7109375" style="22" customWidth="1"/>
    <col min="9701" max="9701" width="8.42578125" style="22" customWidth="1"/>
    <col min="9702" max="9702" width="13.7109375" style="22" bestFit="1" customWidth="1"/>
    <col min="9703" max="9703" width="18.5703125" style="22" bestFit="1" customWidth="1"/>
    <col min="9704" max="9704" width="10.42578125" style="22" customWidth="1"/>
    <col min="9705" max="9705" width="17" style="22" customWidth="1"/>
    <col min="9706" max="9950" width="9.140625" style="22"/>
    <col min="9951" max="9951" width="23.42578125" style="22" customWidth="1"/>
    <col min="9952" max="9952" width="56.5703125" style="22" customWidth="1"/>
    <col min="9953" max="9953" width="10" style="22" customWidth="1"/>
    <col min="9954" max="9954" width="4.42578125" style="22" customWidth="1"/>
    <col min="9955" max="9955" width="7.42578125" style="22" customWidth="1"/>
    <col min="9956" max="9956" width="15.7109375" style="22" customWidth="1"/>
    <col min="9957" max="9957" width="8.42578125" style="22" customWidth="1"/>
    <col min="9958" max="9958" width="13.7109375" style="22" bestFit="1" customWidth="1"/>
    <col min="9959" max="9959" width="18.5703125" style="22" bestFit="1" customWidth="1"/>
    <col min="9960" max="9960" width="10.42578125" style="22" customWidth="1"/>
    <col min="9961" max="9961" width="17" style="22" customWidth="1"/>
    <col min="9962" max="10206" width="9.140625" style="22"/>
    <col min="10207" max="10207" width="23.42578125" style="22" customWidth="1"/>
    <col min="10208" max="10208" width="56.5703125" style="22" customWidth="1"/>
    <col min="10209" max="10209" width="10" style="22" customWidth="1"/>
    <col min="10210" max="10210" width="4.42578125" style="22" customWidth="1"/>
    <col min="10211" max="10211" width="7.42578125" style="22" customWidth="1"/>
    <col min="10212" max="10212" width="15.7109375" style="22" customWidth="1"/>
    <col min="10213" max="10213" width="8.42578125" style="22" customWidth="1"/>
    <col min="10214" max="10214" width="13.7109375" style="22" bestFit="1" customWidth="1"/>
    <col min="10215" max="10215" width="18.5703125" style="22" bestFit="1" customWidth="1"/>
    <col min="10216" max="10216" width="10.42578125" style="22" customWidth="1"/>
    <col min="10217" max="10217" width="17" style="22" customWidth="1"/>
    <col min="10218" max="10462" width="9.140625" style="22"/>
    <col min="10463" max="10463" width="23.42578125" style="22" customWidth="1"/>
    <col min="10464" max="10464" width="56.5703125" style="22" customWidth="1"/>
    <col min="10465" max="10465" width="10" style="22" customWidth="1"/>
    <col min="10466" max="10466" width="4.42578125" style="22" customWidth="1"/>
    <col min="10467" max="10467" width="7.42578125" style="22" customWidth="1"/>
    <col min="10468" max="10468" width="15.7109375" style="22" customWidth="1"/>
    <col min="10469" max="10469" width="8.42578125" style="22" customWidth="1"/>
    <col min="10470" max="10470" width="13.7109375" style="22" bestFit="1" customWidth="1"/>
    <col min="10471" max="10471" width="18.5703125" style="22" bestFit="1" customWidth="1"/>
    <col min="10472" max="10472" width="10.42578125" style="22" customWidth="1"/>
    <col min="10473" max="10473" width="17" style="22" customWidth="1"/>
    <col min="10474" max="10718" width="9.140625" style="22"/>
    <col min="10719" max="10719" width="23.42578125" style="22" customWidth="1"/>
    <col min="10720" max="10720" width="56.5703125" style="22" customWidth="1"/>
    <col min="10721" max="10721" width="10" style="22" customWidth="1"/>
    <col min="10722" max="10722" width="4.42578125" style="22" customWidth="1"/>
    <col min="10723" max="10723" width="7.42578125" style="22" customWidth="1"/>
    <col min="10724" max="10724" width="15.7109375" style="22" customWidth="1"/>
    <col min="10725" max="10725" width="8.42578125" style="22" customWidth="1"/>
    <col min="10726" max="10726" width="13.7109375" style="22" bestFit="1" customWidth="1"/>
    <col min="10727" max="10727" width="18.5703125" style="22" bestFit="1" customWidth="1"/>
    <col min="10728" max="10728" width="10.42578125" style="22" customWidth="1"/>
    <col min="10729" max="10729" width="17" style="22" customWidth="1"/>
    <col min="10730" max="10974" width="9.140625" style="22"/>
    <col min="10975" max="10975" width="23.42578125" style="22" customWidth="1"/>
    <col min="10976" max="10976" width="56.5703125" style="22" customWidth="1"/>
    <col min="10977" max="10977" width="10" style="22" customWidth="1"/>
    <col min="10978" max="10978" width="4.42578125" style="22" customWidth="1"/>
    <col min="10979" max="10979" width="7.42578125" style="22" customWidth="1"/>
    <col min="10980" max="10980" width="15.7109375" style="22" customWidth="1"/>
    <col min="10981" max="10981" width="8.42578125" style="22" customWidth="1"/>
    <col min="10982" max="10982" width="13.7109375" style="22" bestFit="1" customWidth="1"/>
    <col min="10983" max="10983" width="18.5703125" style="22" bestFit="1" customWidth="1"/>
    <col min="10984" max="10984" width="10.42578125" style="22" customWidth="1"/>
    <col min="10985" max="10985" width="17" style="22" customWidth="1"/>
    <col min="10986" max="11230" width="9.140625" style="22"/>
    <col min="11231" max="11231" width="23.42578125" style="22" customWidth="1"/>
    <col min="11232" max="11232" width="56.5703125" style="22" customWidth="1"/>
    <col min="11233" max="11233" width="10" style="22" customWidth="1"/>
    <col min="11234" max="11234" width="4.42578125" style="22" customWidth="1"/>
    <col min="11235" max="11235" width="7.42578125" style="22" customWidth="1"/>
    <col min="11236" max="11236" width="15.7109375" style="22" customWidth="1"/>
    <col min="11237" max="11237" width="8.42578125" style="22" customWidth="1"/>
    <col min="11238" max="11238" width="13.7109375" style="22" bestFit="1" customWidth="1"/>
    <col min="11239" max="11239" width="18.5703125" style="22" bestFit="1" customWidth="1"/>
    <col min="11240" max="11240" width="10.42578125" style="22" customWidth="1"/>
    <col min="11241" max="11241" width="17" style="22" customWidth="1"/>
    <col min="11242" max="11486" width="9.140625" style="22"/>
    <col min="11487" max="11487" width="23.42578125" style="22" customWidth="1"/>
    <col min="11488" max="11488" width="56.5703125" style="22" customWidth="1"/>
    <col min="11489" max="11489" width="10" style="22" customWidth="1"/>
    <col min="11490" max="11490" width="4.42578125" style="22" customWidth="1"/>
    <col min="11491" max="11491" width="7.42578125" style="22" customWidth="1"/>
    <col min="11492" max="11492" width="15.7109375" style="22" customWidth="1"/>
    <col min="11493" max="11493" width="8.42578125" style="22" customWidth="1"/>
    <col min="11494" max="11494" width="13.7109375" style="22" bestFit="1" customWidth="1"/>
    <col min="11495" max="11495" width="18.5703125" style="22" bestFit="1" customWidth="1"/>
    <col min="11496" max="11496" width="10.42578125" style="22" customWidth="1"/>
    <col min="11497" max="11497" width="17" style="22" customWidth="1"/>
    <col min="11498" max="11742" width="9.140625" style="22"/>
    <col min="11743" max="11743" width="23.42578125" style="22" customWidth="1"/>
    <col min="11744" max="11744" width="56.5703125" style="22" customWidth="1"/>
    <col min="11745" max="11745" width="10" style="22" customWidth="1"/>
    <col min="11746" max="11746" width="4.42578125" style="22" customWidth="1"/>
    <col min="11747" max="11747" width="7.42578125" style="22" customWidth="1"/>
    <col min="11748" max="11748" width="15.7109375" style="22" customWidth="1"/>
    <col min="11749" max="11749" width="8.42578125" style="22" customWidth="1"/>
    <col min="11750" max="11750" width="13.7109375" style="22" bestFit="1" customWidth="1"/>
    <col min="11751" max="11751" width="18.5703125" style="22" bestFit="1" customWidth="1"/>
    <col min="11752" max="11752" width="10.42578125" style="22" customWidth="1"/>
    <col min="11753" max="11753" width="17" style="22" customWidth="1"/>
    <col min="11754" max="11998" width="9.140625" style="22"/>
    <col min="11999" max="11999" width="23.42578125" style="22" customWidth="1"/>
    <col min="12000" max="12000" width="56.5703125" style="22" customWidth="1"/>
    <col min="12001" max="12001" width="10" style="22" customWidth="1"/>
    <col min="12002" max="12002" width="4.42578125" style="22" customWidth="1"/>
    <col min="12003" max="12003" width="7.42578125" style="22" customWidth="1"/>
    <col min="12004" max="12004" width="15.7109375" style="22" customWidth="1"/>
    <col min="12005" max="12005" width="8.42578125" style="22" customWidth="1"/>
    <col min="12006" max="12006" width="13.7109375" style="22" bestFit="1" customWidth="1"/>
    <col min="12007" max="12007" width="18.5703125" style="22" bestFit="1" customWidth="1"/>
    <col min="12008" max="12008" width="10.42578125" style="22" customWidth="1"/>
    <col min="12009" max="12009" width="17" style="22" customWidth="1"/>
    <col min="12010" max="12254" width="9.140625" style="22"/>
    <col min="12255" max="12255" width="23.42578125" style="22" customWidth="1"/>
    <col min="12256" max="12256" width="56.5703125" style="22" customWidth="1"/>
    <col min="12257" max="12257" width="10" style="22" customWidth="1"/>
    <col min="12258" max="12258" width="4.42578125" style="22" customWidth="1"/>
    <col min="12259" max="12259" width="7.42578125" style="22" customWidth="1"/>
    <col min="12260" max="12260" width="15.7109375" style="22" customWidth="1"/>
    <col min="12261" max="12261" width="8.42578125" style="22" customWidth="1"/>
    <col min="12262" max="12262" width="13.7109375" style="22" bestFit="1" customWidth="1"/>
    <col min="12263" max="12263" width="18.5703125" style="22" bestFit="1" customWidth="1"/>
    <col min="12264" max="12264" width="10.42578125" style="22" customWidth="1"/>
    <col min="12265" max="12265" width="17" style="22" customWidth="1"/>
    <col min="12266" max="12510" width="9.140625" style="22"/>
    <col min="12511" max="12511" width="23.42578125" style="22" customWidth="1"/>
    <col min="12512" max="12512" width="56.5703125" style="22" customWidth="1"/>
    <col min="12513" max="12513" width="10" style="22" customWidth="1"/>
    <col min="12514" max="12514" width="4.42578125" style="22" customWidth="1"/>
    <col min="12515" max="12515" width="7.42578125" style="22" customWidth="1"/>
    <col min="12516" max="12516" width="15.7109375" style="22" customWidth="1"/>
    <col min="12517" max="12517" width="8.42578125" style="22" customWidth="1"/>
    <col min="12518" max="12518" width="13.7109375" style="22" bestFit="1" customWidth="1"/>
    <col min="12519" max="12519" width="18.5703125" style="22" bestFit="1" customWidth="1"/>
    <col min="12520" max="12520" width="10.42578125" style="22" customWidth="1"/>
    <col min="12521" max="12521" width="17" style="22" customWidth="1"/>
    <col min="12522" max="12766" width="9.140625" style="22"/>
    <col min="12767" max="12767" width="23.42578125" style="22" customWidth="1"/>
    <col min="12768" max="12768" width="56.5703125" style="22" customWidth="1"/>
    <col min="12769" max="12769" width="10" style="22" customWidth="1"/>
    <col min="12770" max="12770" width="4.42578125" style="22" customWidth="1"/>
    <col min="12771" max="12771" width="7.42578125" style="22" customWidth="1"/>
    <col min="12772" max="12772" width="15.7109375" style="22" customWidth="1"/>
    <col min="12773" max="12773" width="8.42578125" style="22" customWidth="1"/>
    <col min="12774" max="12774" width="13.7109375" style="22" bestFit="1" customWidth="1"/>
    <col min="12775" max="12775" width="18.5703125" style="22" bestFit="1" customWidth="1"/>
    <col min="12776" max="12776" width="10.42578125" style="22" customWidth="1"/>
    <col min="12777" max="12777" width="17" style="22" customWidth="1"/>
    <col min="12778" max="13022" width="9.140625" style="22"/>
    <col min="13023" max="13023" width="23.42578125" style="22" customWidth="1"/>
    <col min="13024" max="13024" width="56.5703125" style="22" customWidth="1"/>
    <col min="13025" max="13025" width="10" style="22" customWidth="1"/>
    <col min="13026" max="13026" width="4.42578125" style="22" customWidth="1"/>
    <col min="13027" max="13027" width="7.42578125" style="22" customWidth="1"/>
    <col min="13028" max="13028" width="15.7109375" style="22" customWidth="1"/>
    <col min="13029" max="13029" width="8.42578125" style="22" customWidth="1"/>
    <col min="13030" max="13030" width="13.7109375" style="22" bestFit="1" customWidth="1"/>
    <col min="13031" max="13031" width="18.5703125" style="22" bestFit="1" customWidth="1"/>
    <col min="13032" max="13032" width="10.42578125" style="22" customWidth="1"/>
    <col min="13033" max="13033" width="17" style="22" customWidth="1"/>
    <col min="13034" max="13278" width="9.140625" style="22"/>
    <col min="13279" max="13279" width="23.42578125" style="22" customWidth="1"/>
    <col min="13280" max="13280" width="56.5703125" style="22" customWidth="1"/>
    <col min="13281" max="13281" width="10" style="22" customWidth="1"/>
    <col min="13282" max="13282" width="4.42578125" style="22" customWidth="1"/>
    <col min="13283" max="13283" width="7.42578125" style="22" customWidth="1"/>
    <col min="13284" max="13284" width="15.7109375" style="22" customWidth="1"/>
    <col min="13285" max="13285" width="8.42578125" style="22" customWidth="1"/>
    <col min="13286" max="13286" width="13.7109375" style="22" bestFit="1" customWidth="1"/>
    <col min="13287" max="13287" width="18.5703125" style="22" bestFit="1" customWidth="1"/>
    <col min="13288" max="13288" width="10.42578125" style="22" customWidth="1"/>
    <col min="13289" max="13289" width="17" style="22" customWidth="1"/>
    <col min="13290" max="13534" width="9.140625" style="22"/>
    <col min="13535" max="13535" width="23.42578125" style="22" customWidth="1"/>
    <col min="13536" max="13536" width="56.5703125" style="22" customWidth="1"/>
    <col min="13537" max="13537" width="10" style="22" customWidth="1"/>
    <col min="13538" max="13538" width="4.42578125" style="22" customWidth="1"/>
    <col min="13539" max="13539" width="7.42578125" style="22" customWidth="1"/>
    <col min="13540" max="13540" width="15.7109375" style="22" customWidth="1"/>
    <col min="13541" max="13541" width="8.42578125" style="22" customWidth="1"/>
    <col min="13542" max="13542" width="13.7109375" style="22" bestFit="1" customWidth="1"/>
    <col min="13543" max="13543" width="18.5703125" style="22" bestFit="1" customWidth="1"/>
    <col min="13544" max="13544" width="10.42578125" style="22" customWidth="1"/>
    <col min="13545" max="13545" width="17" style="22" customWidth="1"/>
    <col min="13546" max="13790" width="9.140625" style="22"/>
    <col min="13791" max="13791" width="23.42578125" style="22" customWidth="1"/>
    <col min="13792" max="13792" width="56.5703125" style="22" customWidth="1"/>
    <col min="13793" max="13793" width="10" style="22" customWidth="1"/>
    <col min="13794" max="13794" width="4.42578125" style="22" customWidth="1"/>
    <col min="13795" max="13795" width="7.42578125" style="22" customWidth="1"/>
    <col min="13796" max="13796" width="15.7109375" style="22" customWidth="1"/>
    <col min="13797" max="13797" width="8.42578125" style="22" customWidth="1"/>
    <col min="13798" max="13798" width="13.7109375" style="22" bestFit="1" customWidth="1"/>
    <col min="13799" max="13799" width="18.5703125" style="22" bestFit="1" customWidth="1"/>
    <col min="13800" max="13800" width="10.42578125" style="22" customWidth="1"/>
    <col min="13801" max="13801" width="17" style="22" customWidth="1"/>
    <col min="13802" max="14046" width="9.140625" style="22"/>
    <col min="14047" max="14047" width="23.42578125" style="22" customWidth="1"/>
    <col min="14048" max="14048" width="56.5703125" style="22" customWidth="1"/>
    <col min="14049" max="14049" width="10" style="22" customWidth="1"/>
    <col min="14050" max="14050" width="4.42578125" style="22" customWidth="1"/>
    <col min="14051" max="14051" width="7.42578125" style="22" customWidth="1"/>
    <col min="14052" max="14052" width="15.7109375" style="22" customWidth="1"/>
    <col min="14053" max="14053" width="8.42578125" style="22" customWidth="1"/>
    <col min="14054" max="14054" width="13.7109375" style="22" bestFit="1" customWidth="1"/>
    <col min="14055" max="14055" width="18.5703125" style="22" bestFit="1" customWidth="1"/>
    <col min="14056" max="14056" width="10.42578125" style="22" customWidth="1"/>
    <col min="14057" max="14057" width="17" style="22" customWidth="1"/>
    <col min="14058" max="14302" width="9.140625" style="22"/>
    <col min="14303" max="14303" width="23.42578125" style="22" customWidth="1"/>
    <col min="14304" max="14304" width="56.5703125" style="22" customWidth="1"/>
    <col min="14305" max="14305" width="10" style="22" customWidth="1"/>
    <col min="14306" max="14306" width="4.42578125" style="22" customWidth="1"/>
    <col min="14307" max="14307" width="7.42578125" style="22" customWidth="1"/>
    <col min="14308" max="14308" width="15.7109375" style="22" customWidth="1"/>
    <col min="14309" max="14309" width="8.42578125" style="22" customWidth="1"/>
    <col min="14310" max="14310" width="13.7109375" style="22" bestFit="1" customWidth="1"/>
    <col min="14311" max="14311" width="18.5703125" style="22" bestFit="1" customWidth="1"/>
    <col min="14312" max="14312" width="10.42578125" style="22" customWidth="1"/>
    <col min="14313" max="14313" width="17" style="22" customWidth="1"/>
    <col min="14314" max="14558" width="9.140625" style="22"/>
    <col min="14559" max="14559" width="23.42578125" style="22" customWidth="1"/>
    <col min="14560" max="14560" width="56.5703125" style="22" customWidth="1"/>
    <col min="14561" max="14561" width="10" style="22" customWidth="1"/>
    <col min="14562" max="14562" width="4.42578125" style="22" customWidth="1"/>
    <col min="14563" max="14563" width="7.42578125" style="22" customWidth="1"/>
    <col min="14564" max="14564" width="15.7109375" style="22" customWidth="1"/>
    <col min="14565" max="14565" width="8.42578125" style="22" customWidth="1"/>
    <col min="14566" max="14566" width="13.7109375" style="22" bestFit="1" customWidth="1"/>
    <col min="14567" max="14567" width="18.5703125" style="22" bestFit="1" customWidth="1"/>
    <col min="14568" max="14568" width="10.42578125" style="22" customWidth="1"/>
    <col min="14569" max="14569" width="17" style="22" customWidth="1"/>
    <col min="14570" max="14814" width="9.140625" style="22"/>
    <col min="14815" max="14815" width="23.42578125" style="22" customWidth="1"/>
    <col min="14816" max="14816" width="56.5703125" style="22" customWidth="1"/>
    <col min="14817" max="14817" width="10" style="22" customWidth="1"/>
    <col min="14818" max="14818" width="4.42578125" style="22" customWidth="1"/>
    <col min="14819" max="14819" width="7.42578125" style="22" customWidth="1"/>
    <col min="14820" max="14820" width="15.7109375" style="22" customWidth="1"/>
    <col min="14821" max="14821" width="8.42578125" style="22" customWidth="1"/>
    <col min="14822" max="14822" width="13.7109375" style="22" bestFit="1" customWidth="1"/>
    <col min="14823" max="14823" width="18.5703125" style="22" bestFit="1" customWidth="1"/>
    <col min="14824" max="14824" width="10.42578125" style="22" customWidth="1"/>
    <col min="14825" max="14825" width="17" style="22" customWidth="1"/>
    <col min="14826" max="15070" width="9.140625" style="22"/>
    <col min="15071" max="15071" width="23.42578125" style="22" customWidth="1"/>
    <col min="15072" max="15072" width="56.5703125" style="22" customWidth="1"/>
    <col min="15073" max="15073" width="10" style="22" customWidth="1"/>
    <col min="15074" max="15074" width="4.42578125" style="22" customWidth="1"/>
    <col min="15075" max="15075" width="7.42578125" style="22" customWidth="1"/>
    <col min="15076" max="15076" width="15.7109375" style="22" customWidth="1"/>
    <col min="15077" max="15077" width="8.42578125" style="22" customWidth="1"/>
    <col min="15078" max="15078" width="13.7109375" style="22" bestFit="1" customWidth="1"/>
    <col min="15079" max="15079" width="18.5703125" style="22" bestFit="1" customWidth="1"/>
    <col min="15080" max="15080" width="10.42578125" style="22" customWidth="1"/>
    <col min="15081" max="15081" width="17" style="22" customWidth="1"/>
    <col min="15082" max="15326" width="9.140625" style="22"/>
    <col min="15327" max="15327" width="23.42578125" style="22" customWidth="1"/>
    <col min="15328" max="15328" width="56.5703125" style="22" customWidth="1"/>
    <col min="15329" max="15329" width="10" style="22" customWidth="1"/>
    <col min="15330" max="15330" width="4.42578125" style="22" customWidth="1"/>
    <col min="15331" max="15331" width="7.42578125" style="22" customWidth="1"/>
    <col min="15332" max="15332" width="15.7109375" style="22" customWidth="1"/>
    <col min="15333" max="15333" width="8.42578125" style="22" customWidth="1"/>
    <col min="15334" max="15334" width="13.7109375" style="22" bestFit="1" customWidth="1"/>
    <col min="15335" max="15335" width="18.5703125" style="22" bestFit="1" customWidth="1"/>
    <col min="15336" max="15336" width="10.42578125" style="22" customWidth="1"/>
    <col min="15337" max="15337" width="17" style="22" customWidth="1"/>
    <col min="15338" max="15582" width="9.140625" style="22"/>
    <col min="15583" max="15583" width="23.42578125" style="22" customWidth="1"/>
    <col min="15584" max="15584" width="56.5703125" style="22" customWidth="1"/>
    <col min="15585" max="15585" width="10" style="22" customWidth="1"/>
    <col min="15586" max="15586" width="4.42578125" style="22" customWidth="1"/>
    <col min="15587" max="15587" width="7.42578125" style="22" customWidth="1"/>
    <col min="15588" max="15588" width="15.7109375" style="22" customWidth="1"/>
    <col min="15589" max="15589" width="8.42578125" style="22" customWidth="1"/>
    <col min="15590" max="15590" width="13.7109375" style="22" bestFit="1" customWidth="1"/>
    <col min="15591" max="15591" width="18.5703125" style="22" bestFit="1" customWidth="1"/>
    <col min="15592" max="15592" width="10.42578125" style="22" customWidth="1"/>
    <col min="15593" max="15593" width="17" style="22" customWidth="1"/>
    <col min="15594" max="15838" width="9.140625" style="22"/>
    <col min="15839" max="15839" width="23.42578125" style="22" customWidth="1"/>
    <col min="15840" max="15840" width="56.5703125" style="22" customWidth="1"/>
    <col min="15841" max="15841" width="10" style="22" customWidth="1"/>
    <col min="15842" max="15842" width="4.42578125" style="22" customWidth="1"/>
    <col min="15843" max="15843" width="7.42578125" style="22" customWidth="1"/>
    <col min="15844" max="15844" width="15.7109375" style="22" customWidth="1"/>
    <col min="15845" max="15845" width="8.42578125" style="22" customWidth="1"/>
    <col min="15846" max="15846" width="13.7109375" style="22" bestFit="1" customWidth="1"/>
    <col min="15847" max="15847" width="18.5703125" style="22" bestFit="1" customWidth="1"/>
    <col min="15848" max="15848" width="10.42578125" style="22" customWidth="1"/>
    <col min="15849" max="15849" width="17" style="22" customWidth="1"/>
    <col min="15850" max="16094" width="9.140625" style="22"/>
    <col min="16095" max="16095" width="23.42578125" style="22" customWidth="1"/>
    <col min="16096" max="16096" width="56.5703125" style="22" customWidth="1"/>
    <col min="16097" max="16097" width="10" style="22" customWidth="1"/>
    <col min="16098" max="16098" width="4.42578125" style="22" customWidth="1"/>
    <col min="16099" max="16099" width="7.42578125" style="22" customWidth="1"/>
    <col min="16100" max="16100" width="15.7109375" style="22" customWidth="1"/>
    <col min="16101" max="16101" width="8.42578125" style="22" customWidth="1"/>
    <col min="16102" max="16102" width="13.7109375" style="22" bestFit="1" customWidth="1"/>
    <col min="16103" max="16103" width="18.5703125" style="22" bestFit="1" customWidth="1"/>
    <col min="16104" max="16104" width="10.42578125" style="22" customWidth="1"/>
    <col min="16105" max="16105" width="17" style="22" customWidth="1"/>
    <col min="16106" max="16384" width="9.140625" style="22"/>
  </cols>
  <sheetData>
    <row r="1" spans="1:8" s="24" customFormat="1" ht="16.5" customHeight="1" x14ac:dyDescent="0.25">
      <c r="A1" s="25" t="s">
        <v>59</v>
      </c>
      <c r="B1" s="23" t="str">
        <f>Titul!B4</f>
        <v>VD Roudnice nad Labem, oprava ovládacích uzávěrů na levém a středním jezovém poli</v>
      </c>
    </row>
    <row r="2" spans="1:8" s="24" customFormat="1" ht="16.5" customHeight="1" x14ac:dyDescent="0.25">
      <c r="A2" s="73" t="str">
        <f>Titul!A7</f>
        <v>část:</v>
      </c>
      <c r="B2" s="75" t="str">
        <f>Titul!B7</f>
        <v>Střední sektor</v>
      </c>
    </row>
    <row r="3" spans="1:8" s="24" customFormat="1" ht="12" customHeight="1" thickBot="1" x14ac:dyDescent="0.3">
      <c r="A3" s="18"/>
      <c r="B3" s="19"/>
    </row>
    <row r="4" spans="1:8" ht="15.75" thickBot="1" x14ac:dyDescent="0.3">
      <c r="A4" s="26" t="s">
        <v>60</v>
      </c>
      <c r="B4" s="27" t="s">
        <v>61</v>
      </c>
      <c r="C4" s="28" t="s">
        <v>53</v>
      </c>
      <c r="D4" s="29"/>
      <c r="E4" s="29"/>
      <c r="F4" s="30"/>
      <c r="G4" s="77" t="s">
        <v>62</v>
      </c>
      <c r="H4" s="31" t="s">
        <v>23</v>
      </c>
    </row>
    <row r="5" spans="1:8" x14ac:dyDescent="0.25">
      <c r="A5" s="33"/>
      <c r="B5" s="34"/>
      <c r="C5" s="35" t="s">
        <v>63</v>
      </c>
      <c r="D5" s="31" t="s">
        <v>64</v>
      </c>
      <c r="E5" s="31" t="s">
        <v>65</v>
      </c>
      <c r="F5" s="31" t="s">
        <v>66</v>
      </c>
      <c r="G5" s="78"/>
      <c r="H5" s="36"/>
    </row>
    <row r="6" spans="1:8" ht="15.75" thickBot="1" x14ac:dyDescent="0.3">
      <c r="A6" s="37"/>
      <c r="B6" s="38"/>
      <c r="C6" s="39" t="s">
        <v>53</v>
      </c>
      <c r="D6" s="40" t="s">
        <v>53</v>
      </c>
      <c r="E6" s="40" t="s">
        <v>67</v>
      </c>
      <c r="F6" s="40" t="s">
        <v>68</v>
      </c>
      <c r="G6" s="79"/>
      <c r="H6" s="41"/>
    </row>
    <row r="7" spans="1:8" ht="18.75" x14ac:dyDescent="0.25">
      <c r="A7" s="33"/>
      <c r="B7" s="42" t="s">
        <v>53</v>
      </c>
      <c r="C7" s="43"/>
      <c r="D7" s="32"/>
      <c r="E7" s="32"/>
      <c r="F7" s="32"/>
      <c r="G7" s="80"/>
      <c r="H7" s="44"/>
    </row>
    <row r="8" spans="1:8" x14ac:dyDescent="0.25">
      <c r="A8" s="72">
        <v>1</v>
      </c>
      <c r="B8" s="46" t="s">
        <v>69</v>
      </c>
      <c r="C8" s="47"/>
      <c r="D8" s="48"/>
      <c r="E8" s="48"/>
      <c r="F8" s="49"/>
      <c r="G8" s="81">
        <f>SUM(G9:G23)</f>
        <v>0</v>
      </c>
      <c r="H8" s="50"/>
    </row>
    <row r="9" spans="1:8" ht="38.25" x14ac:dyDescent="0.25">
      <c r="A9" s="45">
        <v>1</v>
      </c>
      <c r="B9" s="51" t="s">
        <v>166</v>
      </c>
      <c r="C9" s="52" t="s">
        <v>53</v>
      </c>
      <c r="D9" s="53" t="s">
        <v>83</v>
      </c>
      <c r="E9" s="53">
        <v>1</v>
      </c>
      <c r="F9" s="91">
        <v>0</v>
      </c>
      <c r="G9" s="82">
        <f>E9*F9</f>
        <v>0</v>
      </c>
      <c r="H9" s="50"/>
    </row>
    <row r="10" spans="1:8" ht="63.75" x14ac:dyDescent="0.25">
      <c r="A10" s="45">
        <v>2</v>
      </c>
      <c r="B10" s="51" t="s">
        <v>85</v>
      </c>
      <c r="C10" s="52" t="s">
        <v>53</v>
      </c>
      <c r="D10" s="53" t="s">
        <v>83</v>
      </c>
      <c r="E10" s="53">
        <v>1</v>
      </c>
      <c r="F10" s="91">
        <v>0</v>
      </c>
      <c r="G10" s="82">
        <f t="shared" ref="G10:G23" si="0">E10*F10</f>
        <v>0</v>
      </c>
      <c r="H10" s="50"/>
    </row>
    <row r="11" spans="1:8" x14ac:dyDescent="0.25">
      <c r="A11" s="45">
        <v>3</v>
      </c>
      <c r="B11" s="51" t="s">
        <v>90</v>
      </c>
      <c r="C11" s="52" t="s">
        <v>53</v>
      </c>
      <c r="D11" s="53" t="s">
        <v>83</v>
      </c>
      <c r="E11" s="53">
        <v>2</v>
      </c>
      <c r="F11" s="91">
        <v>0</v>
      </c>
      <c r="G11" s="82">
        <f t="shared" si="0"/>
        <v>0</v>
      </c>
      <c r="H11" s="50"/>
    </row>
    <row r="12" spans="1:8" x14ac:dyDescent="0.25">
      <c r="A12" s="45">
        <v>4</v>
      </c>
      <c r="B12" s="51" t="s">
        <v>70</v>
      </c>
      <c r="C12" s="52" t="s">
        <v>53</v>
      </c>
      <c r="D12" s="53" t="s">
        <v>83</v>
      </c>
      <c r="E12" s="53">
        <v>2</v>
      </c>
      <c r="F12" s="91">
        <v>0</v>
      </c>
      <c r="G12" s="82">
        <f t="shared" si="0"/>
        <v>0</v>
      </c>
      <c r="H12" s="50"/>
    </row>
    <row r="13" spans="1:8" ht="38.25" x14ac:dyDescent="0.25">
      <c r="A13" s="45">
        <v>5</v>
      </c>
      <c r="B13" s="51" t="s">
        <v>107</v>
      </c>
      <c r="C13" s="52" t="s">
        <v>53</v>
      </c>
      <c r="D13" s="53" t="s">
        <v>83</v>
      </c>
      <c r="E13" s="53">
        <v>2</v>
      </c>
      <c r="F13" s="91">
        <v>0</v>
      </c>
      <c r="G13" s="82">
        <f t="shared" si="0"/>
        <v>0</v>
      </c>
      <c r="H13" s="50"/>
    </row>
    <row r="14" spans="1:8" ht="76.5" x14ac:dyDescent="0.25">
      <c r="A14" s="45">
        <v>6</v>
      </c>
      <c r="B14" s="51" t="s">
        <v>189</v>
      </c>
      <c r="C14" s="52" t="s">
        <v>53</v>
      </c>
      <c r="D14" s="53" t="s">
        <v>83</v>
      </c>
      <c r="E14" s="53">
        <v>1</v>
      </c>
      <c r="F14" s="91">
        <v>0</v>
      </c>
      <c r="G14" s="82">
        <f t="shared" si="0"/>
        <v>0</v>
      </c>
      <c r="H14" s="50"/>
    </row>
    <row r="15" spans="1:8" ht="51" x14ac:dyDescent="0.25">
      <c r="A15" s="45">
        <v>7</v>
      </c>
      <c r="B15" s="51" t="s">
        <v>203</v>
      </c>
      <c r="C15" s="52" t="s">
        <v>53</v>
      </c>
      <c r="D15" s="53" t="s">
        <v>83</v>
      </c>
      <c r="E15" s="53">
        <v>1</v>
      </c>
      <c r="F15" s="91">
        <v>0</v>
      </c>
      <c r="G15" s="82">
        <f t="shared" si="0"/>
        <v>0</v>
      </c>
      <c r="H15" s="50"/>
    </row>
    <row r="16" spans="1:8" ht="63.75" x14ac:dyDescent="0.25">
      <c r="A16" s="45">
        <v>8</v>
      </c>
      <c r="B16" s="51" t="s">
        <v>204</v>
      </c>
      <c r="C16" s="52" t="s">
        <v>53</v>
      </c>
      <c r="D16" s="53" t="s">
        <v>83</v>
      </c>
      <c r="E16" s="53">
        <v>1</v>
      </c>
      <c r="F16" s="91">
        <v>0</v>
      </c>
      <c r="G16" s="82">
        <f t="shared" si="0"/>
        <v>0</v>
      </c>
      <c r="H16" s="50"/>
    </row>
    <row r="17" spans="1:8" ht="63.75" x14ac:dyDescent="0.25">
      <c r="A17" s="45">
        <v>9</v>
      </c>
      <c r="B17" s="51" t="s">
        <v>86</v>
      </c>
      <c r="C17" s="52" t="s">
        <v>53</v>
      </c>
      <c r="D17" s="53" t="s">
        <v>83</v>
      </c>
      <c r="E17" s="53">
        <v>1</v>
      </c>
      <c r="F17" s="91">
        <v>0</v>
      </c>
      <c r="G17" s="82">
        <f t="shared" si="0"/>
        <v>0</v>
      </c>
      <c r="H17" s="50"/>
    </row>
    <row r="18" spans="1:8" ht="38.25" x14ac:dyDescent="0.25">
      <c r="A18" s="45">
        <v>10</v>
      </c>
      <c r="B18" s="51" t="s">
        <v>87</v>
      </c>
      <c r="C18" s="52" t="s">
        <v>53</v>
      </c>
      <c r="D18" s="53" t="s">
        <v>83</v>
      </c>
      <c r="E18" s="53">
        <v>1</v>
      </c>
      <c r="F18" s="91">
        <v>0</v>
      </c>
      <c r="G18" s="82">
        <f t="shared" si="0"/>
        <v>0</v>
      </c>
      <c r="H18" s="50"/>
    </row>
    <row r="19" spans="1:8" ht="25.5" x14ac:dyDescent="0.25">
      <c r="A19" s="45">
        <v>11</v>
      </c>
      <c r="B19" s="51" t="s">
        <v>88</v>
      </c>
      <c r="C19" s="52" t="s">
        <v>53</v>
      </c>
      <c r="D19" s="53" t="s">
        <v>83</v>
      </c>
      <c r="E19" s="53">
        <v>1</v>
      </c>
      <c r="F19" s="91">
        <v>0</v>
      </c>
      <c r="G19" s="82">
        <f t="shared" si="0"/>
        <v>0</v>
      </c>
      <c r="H19" s="50"/>
    </row>
    <row r="20" spans="1:8" ht="63.75" x14ac:dyDescent="0.25">
      <c r="A20" s="45">
        <v>12</v>
      </c>
      <c r="B20" s="51" t="s">
        <v>89</v>
      </c>
      <c r="C20" s="52" t="s">
        <v>53</v>
      </c>
      <c r="D20" s="53" t="s">
        <v>83</v>
      </c>
      <c r="E20" s="53">
        <v>1</v>
      </c>
      <c r="F20" s="91">
        <v>0</v>
      </c>
      <c r="G20" s="82">
        <f t="shared" si="0"/>
        <v>0</v>
      </c>
      <c r="H20" s="50"/>
    </row>
    <row r="21" spans="1:8" ht="76.5" x14ac:dyDescent="0.25">
      <c r="A21" s="45">
        <v>13</v>
      </c>
      <c r="B21" s="51" t="s">
        <v>205</v>
      </c>
      <c r="C21" s="52" t="s">
        <v>53</v>
      </c>
      <c r="D21" s="53" t="s">
        <v>83</v>
      </c>
      <c r="E21" s="53">
        <v>1</v>
      </c>
      <c r="F21" s="91">
        <v>0</v>
      </c>
      <c r="G21" s="82">
        <f t="shared" si="0"/>
        <v>0</v>
      </c>
      <c r="H21" s="50"/>
    </row>
    <row r="22" spans="1:8" ht="51" x14ac:dyDescent="0.25">
      <c r="A22" s="45">
        <v>14</v>
      </c>
      <c r="B22" s="51" t="s">
        <v>190</v>
      </c>
      <c r="C22" s="52" t="s">
        <v>53</v>
      </c>
      <c r="D22" s="53" t="s">
        <v>83</v>
      </c>
      <c r="E22" s="53">
        <v>1</v>
      </c>
      <c r="F22" s="91">
        <v>0</v>
      </c>
      <c r="G22" s="82">
        <f t="shared" si="0"/>
        <v>0</v>
      </c>
      <c r="H22" s="50"/>
    </row>
    <row r="23" spans="1:8" ht="38.25" x14ac:dyDescent="0.25">
      <c r="A23" s="45">
        <v>15</v>
      </c>
      <c r="B23" s="51" t="s">
        <v>206</v>
      </c>
      <c r="C23" s="52" t="s">
        <v>53</v>
      </c>
      <c r="D23" s="53" t="s">
        <v>83</v>
      </c>
      <c r="E23" s="53">
        <v>1</v>
      </c>
      <c r="F23" s="91">
        <v>0</v>
      </c>
      <c r="G23" s="82">
        <f t="shared" si="0"/>
        <v>0</v>
      </c>
      <c r="H23" s="50"/>
    </row>
    <row r="24" spans="1:8" x14ac:dyDescent="0.25">
      <c r="A24" s="45" t="s">
        <v>53</v>
      </c>
      <c r="B24" s="55"/>
      <c r="C24" s="47"/>
      <c r="D24" s="48"/>
      <c r="E24" s="48"/>
      <c r="F24" s="49"/>
      <c r="G24" s="82"/>
      <c r="H24" s="50"/>
    </row>
    <row r="25" spans="1:8" x14ac:dyDescent="0.25">
      <c r="A25" s="72">
        <v>2</v>
      </c>
      <c r="B25" s="56" t="s">
        <v>92</v>
      </c>
      <c r="C25" s="47"/>
      <c r="D25" s="48"/>
      <c r="E25" s="48"/>
      <c r="F25" s="49"/>
      <c r="G25" s="81">
        <f>SUM(G26:G29)</f>
        <v>0</v>
      </c>
      <c r="H25" s="50"/>
    </row>
    <row r="26" spans="1:8" ht="27.75" customHeight="1" x14ac:dyDescent="0.25">
      <c r="A26" s="45">
        <v>1</v>
      </c>
      <c r="B26" s="51" t="s">
        <v>91</v>
      </c>
      <c r="C26" s="52" t="s">
        <v>53</v>
      </c>
      <c r="D26" s="53" t="s">
        <v>83</v>
      </c>
      <c r="E26" s="53">
        <v>1</v>
      </c>
      <c r="F26" s="91">
        <v>0</v>
      </c>
      <c r="G26" s="82">
        <f t="shared" ref="G26:G29" si="1">E26*F26</f>
        <v>0</v>
      </c>
      <c r="H26" s="50"/>
    </row>
    <row r="27" spans="1:8" ht="49.5" customHeight="1" x14ac:dyDescent="0.25">
      <c r="A27" s="45">
        <v>2</v>
      </c>
      <c r="B27" s="51" t="s">
        <v>93</v>
      </c>
      <c r="C27" s="52" t="s">
        <v>53</v>
      </c>
      <c r="D27" s="53" t="s">
        <v>83</v>
      </c>
      <c r="E27" s="53">
        <v>1</v>
      </c>
      <c r="F27" s="91">
        <v>0</v>
      </c>
      <c r="G27" s="82">
        <f t="shared" si="1"/>
        <v>0</v>
      </c>
      <c r="H27" s="50"/>
    </row>
    <row r="28" spans="1:8" ht="45.75" customHeight="1" x14ac:dyDescent="0.25">
      <c r="A28" s="45">
        <v>3</v>
      </c>
      <c r="B28" s="51" t="s">
        <v>207</v>
      </c>
      <c r="C28" s="52" t="s">
        <v>53</v>
      </c>
      <c r="D28" s="53" t="s">
        <v>83</v>
      </c>
      <c r="E28" s="53">
        <v>1</v>
      </c>
      <c r="F28" s="91">
        <v>0</v>
      </c>
      <c r="G28" s="82">
        <f t="shared" si="1"/>
        <v>0</v>
      </c>
      <c r="H28" s="50"/>
    </row>
    <row r="29" spans="1:8" ht="54.75" customHeight="1" x14ac:dyDescent="0.25">
      <c r="A29" s="45">
        <v>4</v>
      </c>
      <c r="B29" s="51" t="s">
        <v>191</v>
      </c>
      <c r="C29" s="52" t="s">
        <v>53</v>
      </c>
      <c r="D29" s="53" t="s">
        <v>83</v>
      </c>
      <c r="E29" s="53">
        <v>1</v>
      </c>
      <c r="F29" s="91">
        <v>0</v>
      </c>
      <c r="G29" s="82">
        <f t="shared" si="1"/>
        <v>0</v>
      </c>
      <c r="H29" s="50"/>
    </row>
    <row r="30" spans="1:8" x14ac:dyDescent="0.25">
      <c r="A30" s="45" t="s">
        <v>53</v>
      </c>
      <c r="B30" s="57"/>
      <c r="C30" s="47"/>
      <c r="D30" s="48"/>
      <c r="E30" s="48"/>
      <c r="F30" s="49"/>
      <c r="G30" s="82"/>
      <c r="H30" s="50"/>
    </row>
    <row r="31" spans="1:8" x14ac:dyDescent="0.25">
      <c r="A31" s="72">
        <v>3</v>
      </c>
      <c r="B31" s="58" t="s">
        <v>71</v>
      </c>
      <c r="C31" s="47"/>
      <c r="D31" s="48"/>
      <c r="E31" s="48"/>
      <c r="F31" s="49"/>
      <c r="G31" s="81">
        <f>SUM(G32:G42)</f>
        <v>0</v>
      </c>
      <c r="H31" s="50"/>
    </row>
    <row r="32" spans="1:8" ht="102" x14ac:dyDescent="0.25">
      <c r="A32" s="45">
        <v>1</v>
      </c>
      <c r="B32" s="51" t="s">
        <v>208</v>
      </c>
      <c r="C32" s="52" t="s">
        <v>53</v>
      </c>
      <c r="D32" s="53" t="s">
        <v>72</v>
      </c>
      <c r="E32" s="53">
        <v>2</v>
      </c>
      <c r="F32" s="91">
        <v>0</v>
      </c>
      <c r="G32" s="83">
        <f t="shared" ref="G32:G42" si="2">E32*F32</f>
        <v>0</v>
      </c>
      <c r="H32" s="50"/>
    </row>
    <row r="33" spans="1:8" ht="102" x14ac:dyDescent="0.25">
      <c r="A33" s="45">
        <v>2</v>
      </c>
      <c r="B33" s="51" t="s">
        <v>209</v>
      </c>
      <c r="C33" s="52" t="s">
        <v>53</v>
      </c>
      <c r="D33" s="53" t="s">
        <v>72</v>
      </c>
      <c r="E33" s="53">
        <v>1</v>
      </c>
      <c r="F33" s="91">
        <v>0</v>
      </c>
      <c r="G33" s="83">
        <f t="shared" si="2"/>
        <v>0</v>
      </c>
      <c r="H33" s="50"/>
    </row>
    <row r="34" spans="1:8" ht="76.5" x14ac:dyDescent="0.25">
      <c r="A34" s="45">
        <v>3</v>
      </c>
      <c r="B34" s="51" t="s">
        <v>94</v>
      </c>
      <c r="C34" s="52" t="s">
        <v>53</v>
      </c>
      <c r="D34" s="53" t="s">
        <v>72</v>
      </c>
      <c r="E34" s="53">
        <v>3</v>
      </c>
      <c r="F34" s="91">
        <v>0</v>
      </c>
      <c r="G34" s="83">
        <f t="shared" si="2"/>
        <v>0</v>
      </c>
      <c r="H34" s="50"/>
    </row>
    <row r="35" spans="1:8" ht="102" x14ac:dyDescent="0.25">
      <c r="A35" s="45">
        <v>4</v>
      </c>
      <c r="B35" s="51" t="s">
        <v>111</v>
      </c>
      <c r="C35" s="52" t="s">
        <v>53</v>
      </c>
      <c r="D35" s="53" t="s">
        <v>72</v>
      </c>
      <c r="E35" s="53">
        <v>2</v>
      </c>
      <c r="F35" s="91">
        <v>0</v>
      </c>
      <c r="G35" s="83">
        <f t="shared" si="2"/>
        <v>0</v>
      </c>
      <c r="H35" s="50"/>
    </row>
    <row r="36" spans="1:8" ht="76.5" x14ac:dyDescent="0.25">
      <c r="A36" s="45">
        <v>5</v>
      </c>
      <c r="B36" s="51" t="s">
        <v>192</v>
      </c>
      <c r="C36" s="52"/>
      <c r="D36" s="53" t="s">
        <v>72</v>
      </c>
      <c r="E36" s="53">
        <v>1</v>
      </c>
      <c r="F36" s="91">
        <v>0</v>
      </c>
      <c r="G36" s="83">
        <f t="shared" si="2"/>
        <v>0</v>
      </c>
      <c r="H36" s="50"/>
    </row>
    <row r="37" spans="1:8" ht="102" x14ac:dyDescent="0.25">
      <c r="A37" s="45">
        <v>6</v>
      </c>
      <c r="B37" s="51" t="s">
        <v>112</v>
      </c>
      <c r="C37" s="52"/>
      <c r="D37" s="53" t="s">
        <v>72</v>
      </c>
      <c r="E37" s="53">
        <v>1</v>
      </c>
      <c r="F37" s="91">
        <v>0</v>
      </c>
      <c r="G37" s="83">
        <f t="shared" si="2"/>
        <v>0</v>
      </c>
      <c r="H37" s="50"/>
    </row>
    <row r="38" spans="1:8" ht="76.5" x14ac:dyDescent="0.25">
      <c r="A38" s="45">
        <v>7</v>
      </c>
      <c r="B38" s="51" t="s">
        <v>113</v>
      </c>
      <c r="C38" s="52"/>
      <c r="D38" s="53" t="s">
        <v>72</v>
      </c>
      <c r="E38" s="53">
        <v>1</v>
      </c>
      <c r="F38" s="91">
        <v>0</v>
      </c>
      <c r="G38" s="83">
        <f t="shared" si="2"/>
        <v>0</v>
      </c>
      <c r="H38" s="50"/>
    </row>
    <row r="39" spans="1:8" ht="63.75" x14ac:dyDescent="0.25">
      <c r="A39" s="45">
        <v>8</v>
      </c>
      <c r="B39" s="51" t="s">
        <v>114</v>
      </c>
      <c r="C39" s="52"/>
      <c r="D39" s="53" t="s">
        <v>72</v>
      </c>
      <c r="E39" s="53">
        <v>1</v>
      </c>
      <c r="F39" s="91">
        <v>0</v>
      </c>
      <c r="G39" s="83">
        <f t="shared" si="2"/>
        <v>0</v>
      </c>
      <c r="H39" s="50"/>
    </row>
    <row r="40" spans="1:8" ht="89.25" x14ac:dyDescent="0.25">
      <c r="A40" s="45">
        <v>9</v>
      </c>
      <c r="B40" s="51" t="s">
        <v>115</v>
      </c>
      <c r="C40" s="52"/>
      <c r="D40" s="53" t="s">
        <v>72</v>
      </c>
      <c r="E40" s="53">
        <v>1</v>
      </c>
      <c r="F40" s="91">
        <v>0</v>
      </c>
      <c r="G40" s="83">
        <f t="shared" si="2"/>
        <v>0</v>
      </c>
      <c r="H40" s="50"/>
    </row>
    <row r="41" spans="1:8" ht="51" x14ac:dyDescent="0.25">
      <c r="A41" s="45"/>
      <c r="B41" s="51" t="s">
        <v>198</v>
      </c>
      <c r="C41" s="52"/>
      <c r="D41" s="53" t="s">
        <v>72</v>
      </c>
      <c r="E41" s="53">
        <v>1</v>
      </c>
      <c r="F41" s="91">
        <v>0</v>
      </c>
      <c r="G41" s="83">
        <f t="shared" si="2"/>
        <v>0</v>
      </c>
      <c r="H41" s="50"/>
    </row>
    <row r="42" spans="1:8" ht="51" x14ac:dyDescent="0.25">
      <c r="A42" s="45">
        <v>10</v>
      </c>
      <c r="B42" s="51" t="s">
        <v>116</v>
      </c>
      <c r="C42" s="52"/>
      <c r="D42" s="53" t="s">
        <v>72</v>
      </c>
      <c r="E42" s="53">
        <v>2</v>
      </c>
      <c r="F42" s="91">
        <v>0</v>
      </c>
      <c r="G42" s="83">
        <f t="shared" si="2"/>
        <v>0</v>
      </c>
      <c r="H42" s="50"/>
    </row>
    <row r="43" spans="1:8" x14ac:dyDescent="0.25">
      <c r="A43" s="45" t="s">
        <v>53</v>
      </c>
      <c r="B43" s="57"/>
      <c r="C43" s="47"/>
      <c r="D43" s="48"/>
      <c r="E43" s="48"/>
      <c r="F43" s="49"/>
      <c r="G43" s="82"/>
      <c r="H43" s="50"/>
    </row>
    <row r="44" spans="1:8" x14ac:dyDescent="0.25">
      <c r="A44" s="72">
        <v>4</v>
      </c>
      <c r="B44" s="56" t="s">
        <v>73</v>
      </c>
      <c r="C44" s="47"/>
      <c r="D44" s="48"/>
      <c r="E44" s="48"/>
      <c r="F44" s="49"/>
      <c r="G44" s="81">
        <f>SUM(G45:G55)</f>
        <v>0</v>
      </c>
      <c r="H44" s="50"/>
    </row>
    <row r="45" spans="1:8" ht="51" x14ac:dyDescent="0.25">
      <c r="A45" s="45">
        <v>1</v>
      </c>
      <c r="B45" s="51" t="s">
        <v>193</v>
      </c>
      <c r="C45" s="52" t="s">
        <v>53</v>
      </c>
      <c r="D45" s="53" t="s">
        <v>83</v>
      </c>
      <c r="E45" s="53">
        <v>1</v>
      </c>
      <c r="F45" s="91">
        <v>0</v>
      </c>
      <c r="G45" s="82">
        <f t="shared" ref="G45:G55" si="3">E45*F45</f>
        <v>0</v>
      </c>
      <c r="H45" s="50"/>
    </row>
    <row r="46" spans="1:8" ht="38.25" x14ac:dyDescent="0.25">
      <c r="A46" s="45">
        <v>2</v>
      </c>
      <c r="B46" s="51" t="s">
        <v>194</v>
      </c>
      <c r="C46" s="52" t="s">
        <v>53</v>
      </c>
      <c r="D46" s="53" t="s">
        <v>83</v>
      </c>
      <c r="E46" s="53">
        <v>1</v>
      </c>
      <c r="F46" s="91">
        <v>0</v>
      </c>
      <c r="G46" s="82">
        <f t="shared" si="3"/>
        <v>0</v>
      </c>
      <c r="H46" s="50"/>
    </row>
    <row r="47" spans="1:8" ht="63.75" x14ac:dyDescent="0.25">
      <c r="A47" s="45">
        <v>3</v>
      </c>
      <c r="B47" s="51" t="s">
        <v>210</v>
      </c>
      <c r="C47" s="52" t="s">
        <v>53</v>
      </c>
      <c r="D47" s="53" t="s">
        <v>83</v>
      </c>
      <c r="E47" s="53">
        <v>1</v>
      </c>
      <c r="F47" s="91">
        <v>0</v>
      </c>
      <c r="G47" s="82">
        <f t="shared" si="3"/>
        <v>0</v>
      </c>
      <c r="H47" s="50"/>
    </row>
    <row r="48" spans="1:8" ht="38.25" x14ac:dyDescent="0.25">
      <c r="A48" s="45">
        <v>4</v>
      </c>
      <c r="B48" s="51" t="s">
        <v>102</v>
      </c>
      <c r="C48" s="52" t="s">
        <v>53</v>
      </c>
      <c r="D48" s="53" t="s">
        <v>83</v>
      </c>
      <c r="E48" s="53">
        <v>1</v>
      </c>
      <c r="F48" s="91">
        <v>0</v>
      </c>
      <c r="G48" s="82">
        <f t="shared" si="3"/>
        <v>0</v>
      </c>
      <c r="H48" s="50"/>
    </row>
    <row r="49" spans="1:8" ht="38.25" x14ac:dyDescent="0.25">
      <c r="A49" s="45">
        <v>5</v>
      </c>
      <c r="B49" s="51" t="s">
        <v>103</v>
      </c>
      <c r="C49" s="52" t="s">
        <v>53</v>
      </c>
      <c r="D49" s="53" t="s">
        <v>83</v>
      </c>
      <c r="E49" s="53">
        <v>1</v>
      </c>
      <c r="F49" s="91">
        <v>0</v>
      </c>
      <c r="G49" s="82">
        <f t="shared" si="3"/>
        <v>0</v>
      </c>
      <c r="H49" s="50"/>
    </row>
    <row r="50" spans="1:8" ht="38.25" x14ac:dyDescent="0.25">
      <c r="A50" s="45">
        <v>6</v>
      </c>
      <c r="B50" s="51" t="s">
        <v>104</v>
      </c>
      <c r="C50" s="52" t="s">
        <v>53</v>
      </c>
      <c r="D50" s="53" t="s">
        <v>83</v>
      </c>
      <c r="E50" s="53">
        <v>1</v>
      </c>
      <c r="F50" s="91">
        <v>0</v>
      </c>
      <c r="G50" s="82">
        <f t="shared" si="3"/>
        <v>0</v>
      </c>
      <c r="H50" s="50"/>
    </row>
    <row r="51" spans="1:8" ht="63.75" x14ac:dyDescent="0.25">
      <c r="A51" s="45">
        <v>7</v>
      </c>
      <c r="B51" s="51" t="s">
        <v>110</v>
      </c>
      <c r="C51" s="52" t="s">
        <v>53</v>
      </c>
      <c r="D51" s="53" t="s">
        <v>83</v>
      </c>
      <c r="E51" s="53">
        <v>1</v>
      </c>
      <c r="F51" s="91">
        <v>0</v>
      </c>
      <c r="G51" s="82">
        <f t="shared" si="3"/>
        <v>0</v>
      </c>
      <c r="H51" s="50"/>
    </row>
    <row r="52" spans="1:8" ht="38.25" x14ac:dyDescent="0.25">
      <c r="A52" s="45">
        <v>8</v>
      </c>
      <c r="B52" s="51" t="s">
        <v>220</v>
      </c>
      <c r="C52" s="52" t="s">
        <v>53</v>
      </c>
      <c r="D52" s="53" t="s">
        <v>83</v>
      </c>
      <c r="E52" s="53">
        <v>1</v>
      </c>
      <c r="F52" s="91">
        <v>0</v>
      </c>
      <c r="G52" s="82">
        <f t="shared" si="3"/>
        <v>0</v>
      </c>
      <c r="H52" s="50"/>
    </row>
    <row r="53" spans="1:8" ht="38.25" x14ac:dyDescent="0.25">
      <c r="A53" s="45">
        <v>9</v>
      </c>
      <c r="B53" s="51" t="s">
        <v>106</v>
      </c>
      <c r="C53" s="52" t="s">
        <v>53</v>
      </c>
      <c r="D53" s="53" t="s">
        <v>83</v>
      </c>
      <c r="E53" s="53">
        <v>1</v>
      </c>
      <c r="F53" s="91">
        <v>0</v>
      </c>
      <c r="G53" s="82">
        <f t="shared" si="3"/>
        <v>0</v>
      </c>
      <c r="H53" s="50"/>
    </row>
    <row r="54" spans="1:8" ht="25.5" x14ac:dyDescent="0.25">
      <c r="A54" s="45">
        <v>10</v>
      </c>
      <c r="B54" s="51" t="s">
        <v>105</v>
      </c>
      <c r="C54" s="52" t="s">
        <v>53</v>
      </c>
      <c r="D54" s="53" t="s">
        <v>83</v>
      </c>
      <c r="E54" s="53">
        <v>1</v>
      </c>
      <c r="F54" s="91">
        <v>0</v>
      </c>
      <c r="G54" s="82">
        <f t="shared" si="3"/>
        <v>0</v>
      </c>
      <c r="H54" s="50"/>
    </row>
    <row r="55" spans="1:8" x14ac:dyDescent="0.25">
      <c r="A55" s="45">
        <v>11</v>
      </c>
      <c r="B55" s="51" t="s">
        <v>108</v>
      </c>
      <c r="C55" s="52" t="s">
        <v>53</v>
      </c>
      <c r="D55" s="53" t="s">
        <v>83</v>
      </c>
      <c r="E55" s="53">
        <v>1</v>
      </c>
      <c r="F55" s="91">
        <v>0</v>
      </c>
      <c r="G55" s="82">
        <f t="shared" si="3"/>
        <v>0</v>
      </c>
      <c r="H55" s="50"/>
    </row>
    <row r="56" spans="1:8" x14ac:dyDescent="0.25">
      <c r="A56" s="45" t="s">
        <v>53</v>
      </c>
      <c r="B56" s="55"/>
      <c r="C56" s="52"/>
      <c r="D56" s="53"/>
      <c r="E56" s="53"/>
      <c r="F56" s="54"/>
      <c r="G56" s="82"/>
      <c r="H56" s="50"/>
    </row>
    <row r="57" spans="1:8" x14ac:dyDescent="0.25">
      <c r="A57" s="72">
        <v>5</v>
      </c>
      <c r="B57" s="56" t="s">
        <v>74</v>
      </c>
      <c r="C57" s="47"/>
      <c r="D57" s="48"/>
      <c r="E57" s="48"/>
      <c r="F57" s="49"/>
      <c r="G57" s="81">
        <f>SUM(G58:G84)</f>
        <v>0</v>
      </c>
      <c r="H57" s="50"/>
    </row>
    <row r="58" spans="1:8" ht="17.25" x14ac:dyDescent="0.25">
      <c r="A58" s="45">
        <v>1</v>
      </c>
      <c r="B58" s="57" t="s">
        <v>123</v>
      </c>
      <c r="C58" s="59">
        <f>SUM(C59:C63)</f>
        <v>5.7</v>
      </c>
      <c r="D58" s="60" t="s">
        <v>75</v>
      </c>
      <c r="E58" s="60">
        <v>1</v>
      </c>
      <c r="F58" s="92">
        <v>0</v>
      </c>
      <c r="G58" s="82">
        <f>C58*E58*F58</f>
        <v>0</v>
      </c>
      <c r="H58" s="50"/>
    </row>
    <row r="59" spans="1:8" ht="17.25" x14ac:dyDescent="0.25">
      <c r="A59" s="45" t="s">
        <v>53</v>
      </c>
      <c r="B59" s="62" t="s">
        <v>117</v>
      </c>
      <c r="C59" s="70">
        <v>1.5</v>
      </c>
      <c r="D59" s="71" t="s">
        <v>122</v>
      </c>
      <c r="E59" s="60"/>
      <c r="F59" s="61"/>
      <c r="G59" s="82"/>
      <c r="H59" s="50"/>
    </row>
    <row r="60" spans="1:8" x14ac:dyDescent="0.25">
      <c r="A60" s="45" t="s">
        <v>53</v>
      </c>
      <c r="B60" s="62" t="s">
        <v>211</v>
      </c>
      <c r="C60" s="70"/>
      <c r="D60" s="71"/>
      <c r="E60" s="60"/>
      <c r="F60" s="61"/>
      <c r="G60" s="82"/>
      <c r="H60" s="50"/>
    </row>
    <row r="61" spans="1:8" ht="17.25" x14ac:dyDescent="0.25">
      <c r="A61" s="45"/>
      <c r="B61" s="62" t="s">
        <v>119</v>
      </c>
      <c r="C61" s="70">
        <v>1.5</v>
      </c>
      <c r="D61" s="71" t="s">
        <v>122</v>
      </c>
      <c r="E61" s="60"/>
      <c r="F61" s="61"/>
      <c r="G61" s="82"/>
      <c r="H61" s="50"/>
    </row>
    <row r="62" spans="1:8" ht="17.25" x14ac:dyDescent="0.25">
      <c r="A62" s="45"/>
      <c r="B62" s="62" t="s">
        <v>120</v>
      </c>
      <c r="C62" s="70">
        <v>1.5</v>
      </c>
      <c r="D62" s="71" t="s">
        <v>122</v>
      </c>
      <c r="E62" s="60"/>
      <c r="F62" s="61"/>
      <c r="G62" s="82"/>
      <c r="H62" s="50"/>
    </row>
    <row r="63" spans="1:8" ht="17.25" x14ac:dyDescent="0.25">
      <c r="A63" s="45"/>
      <c r="B63" s="62" t="s">
        <v>121</v>
      </c>
      <c r="C63" s="70">
        <v>1.2</v>
      </c>
      <c r="D63" s="71" t="s">
        <v>122</v>
      </c>
      <c r="E63" s="60"/>
      <c r="F63" s="61"/>
      <c r="G63" s="82"/>
      <c r="H63" s="50"/>
    </row>
    <row r="64" spans="1:8" x14ac:dyDescent="0.25">
      <c r="A64" s="45"/>
      <c r="B64" s="62"/>
      <c r="C64" s="59"/>
      <c r="D64" s="60"/>
      <c r="E64" s="60"/>
      <c r="F64" s="61"/>
      <c r="G64" s="82"/>
      <c r="H64" s="50"/>
    </row>
    <row r="65" spans="1:8" ht="21" customHeight="1" x14ac:dyDescent="0.25">
      <c r="A65" s="45">
        <v>2</v>
      </c>
      <c r="B65" s="57" t="s">
        <v>76</v>
      </c>
      <c r="C65" s="59">
        <f>SUM(C66:C70)</f>
        <v>7.6</v>
      </c>
      <c r="D65" s="60" t="s">
        <v>75</v>
      </c>
      <c r="E65" s="60">
        <v>1</v>
      </c>
      <c r="F65" s="92">
        <v>0</v>
      </c>
      <c r="G65" s="82">
        <f>C65*E65*F65</f>
        <v>0</v>
      </c>
      <c r="H65" s="50"/>
    </row>
    <row r="66" spans="1:8" ht="15" customHeight="1" x14ac:dyDescent="0.25">
      <c r="A66" s="45"/>
      <c r="B66" s="62" t="s">
        <v>131</v>
      </c>
      <c r="C66" s="70">
        <v>1.5</v>
      </c>
      <c r="D66" s="71" t="s">
        <v>122</v>
      </c>
      <c r="E66" s="60"/>
      <c r="F66" s="61"/>
      <c r="G66" s="82"/>
      <c r="H66" s="50"/>
    </row>
    <row r="67" spans="1:8" ht="15" customHeight="1" x14ac:dyDescent="0.25">
      <c r="A67" s="45"/>
      <c r="B67" s="62" t="s">
        <v>133</v>
      </c>
      <c r="C67" s="70">
        <v>0.3</v>
      </c>
      <c r="D67" s="71" t="s">
        <v>122</v>
      </c>
      <c r="E67" s="60"/>
      <c r="F67" s="61"/>
      <c r="G67" s="82"/>
      <c r="H67" s="50"/>
    </row>
    <row r="68" spans="1:8" ht="15" customHeight="1" x14ac:dyDescent="0.25">
      <c r="A68" s="45"/>
      <c r="B68" s="62" t="s">
        <v>132</v>
      </c>
      <c r="C68" s="70">
        <v>1.5</v>
      </c>
      <c r="D68" s="71" t="s">
        <v>122</v>
      </c>
      <c r="E68" s="60"/>
      <c r="F68" s="61"/>
      <c r="G68" s="82"/>
      <c r="H68" s="50"/>
    </row>
    <row r="69" spans="1:8" ht="17.25" x14ac:dyDescent="0.25">
      <c r="A69" s="45"/>
      <c r="B69" s="62" t="s">
        <v>212</v>
      </c>
      <c r="C69" s="70">
        <v>1.5</v>
      </c>
      <c r="D69" s="71" t="s">
        <v>122</v>
      </c>
      <c r="E69" s="60"/>
      <c r="F69" s="61"/>
      <c r="G69" s="82"/>
      <c r="H69" s="50"/>
    </row>
    <row r="70" spans="1:8" ht="15" customHeight="1" x14ac:dyDescent="0.25">
      <c r="A70" s="45"/>
      <c r="B70" s="62" t="s">
        <v>195</v>
      </c>
      <c r="C70" s="70">
        <v>2.8</v>
      </c>
      <c r="D70" s="71" t="s">
        <v>122</v>
      </c>
      <c r="E70" s="60"/>
      <c r="F70" s="61"/>
      <c r="G70" s="82"/>
      <c r="H70" s="50"/>
    </row>
    <row r="71" spans="1:8" x14ac:dyDescent="0.25">
      <c r="A71" s="45"/>
      <c r="B71" s="56"/>
      <c r="C71" s="47"/>
      <c r="D71" s="48"/>
      <c r="E71" s="48"/>
      <c r="F71" s="49"/>
      <c r="G71" s="82"/>
      <c r="H71" s="50"/>
    </row>
    <row r="72" spans="1:8" ht="17.25" x14ac:dyDescent="0.25">
      <c r="A72" s="45">
        <v>3</v>
      </c>
      <c r="B72" s="57" t="s">
        <v>124</v>
      </c>
      <c r="C72" s="59">
        <f>SUM(C73:C79)</f>
        <v>12.400000000000002</v>
      </c>
      <c r="D72" s="60" t="s">
        <v>75</v>
      </c>
      <c r="E72" s="60">
        <v>1</v>
      </c>
      <c r="F72" s="92">
        <v>0</v>
      </c>
      <c r="G72" s="82">
        <f>C72*E72*F72</f>
        <v>0</v>
      </c>
      <c r="H72" s="50"/>
    </row>
    <row r="73" spans="1:8" ht="17.25" x14ac:dyDescent="0.25">
      <c r="A73" s="45"/>
      <c r="B73" s="62" t="s">
        <v>197</v>
      </c>
      <c r="C73" s="70">
        <v>2.1</v>
      </c>
      <c r="D73" s="71" t="s">
        <v>122</v>
      </c>
      <c r="E73" s="60"/>
      <c r="F73" s="61"/>
      <c r="G73" s="82"/>
      <c r="H73" s="50"/>
    </row>
    <row r="74" spans="1:8" ht="17.25" x14ac:dyDescent="0.25">
      <c r="A74" s="45"/>
      <c r="B74" s="62" t="s">
        <v>126</v>
      </c>
      <c r="C74" s="70">
        <v>2.1</v>
      </c>
      <c r="D74" s="71" t="s">
        <v>122</v>
      </c>
      <c r="E74" s="60"/>
      <c r="F74" s="61"/>
      <c r="G74" s="82"/>
      <c r="H74" s="50"/>
    </row>
    <row r="75" spans="1:8" ht="17.25" x14ac:dyDescent="0.25">
      <c r="A75" s="45"/>
      <c r="B75" s="62" t="s">
        <v>196</v>
      </c>
      <c r="C75" s="70">
        <v>2.1</v>
      </c>
      <c r="D75" s="71" t="s">
        <v>122</v>
      </c>
      <c r="E75" s="60"/>
      <c r="F75" s="61"/>
      <c r="G75" s="82"/>
      <c r="H75" s="50"/>
    </row>
    <row r="76" spans="1:8" ht="17.25" x14ac:dyDescent="0.25">
      <c r="A76" s="45"/>
      <c r="B76" s="62" t="s">
        <v>128</v>
      </c>
      <c r="C76" s="70">
        <v>1.9</v>
      </c>
      <c r="D76" s="71" t="s">
        <v>122</v>
      </c>
      <c r="E76" s="60"/>
      <c r="F76" s="61"/>
      <c r="G76" s="82"/>
      <c r="H76" s="50"/>
    </row>
    <row r="77" spans="1:8" ht="17.25" x14ac:dyDescent="0.25">
      <c r="A77" s="45"/>
      <c r="B77" s="62" t="s">
        <v>163</v>
      </c>
      <c r="C77" s="70">
        <v>2.9</v>
      </c>
      <c r="D77" s="71" t="s">
        <v>122</v>
      </c>
      <c r="E77" s="60"/>
      <c r="F77" s="61"/>
      <c r="G77" s="82"/>
      <c r="H77" s="50"/>
    </row>
    <row r="78" spans="1:8" ht="17.25" x14ac:dyDescent="0.25">
      <c r="A78" s="45"/>
      <c r="B78" s="62" t="s">
        <v>129</v>
      </c>
      <c r="C78" s="70">
        <v>0.8</v>
      </c>
      <c r="D78" s="71" t="s">
        <v>122</v>
      </c>
      <c r="E78" s="60"/>
      <c r="F78" s="61"/>
      <c r="G78" s="82"/>
      <c r="H78" s="50"/>
    </row>
    <row r="79" spans="1:8" ht="17.25" x14ac:dyDescent="0.25">
      <c r="A79" s="45"/>
      <c r="B79" s="62" t="s">
        <v>130</v>
      </c>
      <c r="C79" s="70">
        <v>0.5</v>
      </c>
      <c r="D79" s="71" t="s">
        <v>122</v>
      </c>
      <c r="E79" s="60"/>
      <c r="F79" s="61"/>
      <c r="G79" s="82"/>
      <c r="H79" s="50"/>
    </row>
    <row r="80" spans="1:8" x14ac:dyDescent="0.25">
      <c r="A80" s="45"/>
      <c r="B80" s="62"/>
      <c r="C80" s="70"/>
      <c r="D80" s="71"/>
      <c r="E80" s="60"/>
      <c r="F80" s="61"/>
      <c r="G80" s="82"/>
      <c r="H80" s="50"/>
    </row>
    <row r="81" spans="1:8" ht="17.25" customHeight="1" x14ac:dyDescent="0.25">
      <c r="A81" s="45">
        <v>4</v>
      </c>
      <c r="B81" s="57" t="s">
        <v>135</v>
      </c>
      <c r="C81" s="59">
        <f>SUM(C82:C82)</f>
        <v>1.5</v>
      </c>
      <c r="D81" s="60" t="s">
        <v>75</v>
      </c>
      <c r="E81" s="60">
        <v>1</v>
      </c>
      <c r="F81" s="92">
        <v>0</v>
      </c>
      <c r="G81" s="82">
        <f>C81*E81*F81</f>
        <v>0</v>
      </c>
      <c r="H81" s="50"/>
    </row>
    <row r="82" spans="1:8" ht="17.25" customHeight="1" x14ac:dyDescent="0.25">
      <c r="A82" s="45"/>
      <c r="B82" s="62" t="s">
        <v>132</v>
      </c>
      <c r="C82" s="70">
        <f>C68</f>
        <v>1.5</v>
      </c>
      <c r="D82" s="71" t="s">
        <v>122</v>
      </c>
      <c r="E82" s="60"/>
      <c r="F82" s="61"/>
      <c r="G82" s="82"/>
      <c r="H82" s="50"/>
    </row>
    <row r="83" spans="1:8" x14ac:dyDescent="0.25">
      <c r="A83" s="45"/>
      <c r="B83" s="62"/>
      <c r="C83" s="70"/>
      <c r="D83" s="71"/>
      <c r="E83" s="60"/>
      <c r="F83" s="61"/>
      <c r="G83" s="82"/>
      <c r="H83" s="50"/>
    </row>
    <row r="84" spans="1:8" ht="17.25" customHeight="1" x14ac:dyDescent="0.25">
      <c r="A84" s="45">
        <v>5</v>
      </c>
      <c r="B84" s="57" t="s">
        <v>134</v>
      </c>
      <c r="C84" s="59">
        <f>SUM(C85:C97)</f>
        <v>21.500000000000004</v>
      </c>
      <c r="D84" s="60" t="s">
        <v>75</v>
      </c>
      <c r="E84" s="60">
        <v>1</v>
      </c>
      <c r="F84" s="92">
        <v>0</v>
      </c>
      <c r="G84" s="82">
        <f>C84*E84*F84</f>
        <v>0</v>
      </c>
      <c r="H84" s="50"/>
    </row>
    <row r="85" spans="1:8" ht="17.25" customHeight="1" x14ac:dyDescent="0.25">
      <c r="A85" s="45"/>
      <c r="B85" s="62" t="s">
        <v>133</v>
      </c>
      <c r="C85" s="59">
        <f>C67</f>
        <v>0.3</v>
      </c>
      <c r="D85" s="71" t="s">
        <v>122</v>
      </c>
      <c r="E85" s="60"/>
      <c r="F85" s="61"/>
      <c r="G85" s="82"/>
      <c r="H85" s="50"/>
    </row>
    <row r="86" spans="1:8" ht="17.25" customHeight="1" x14ac:dyDescent="0.25">
      <c r="A86" s="45"/>
      <c r="B86" s="62" t="s">
        <v>131</v>
      </c>
      <c r="C86" s="59">
        <f>C66</f>
        <v>1.5</v>
      </c>
      <c r="D86" s="71" t="s">
        <v>122</v>
      </c>
      <c r="E86" s="60"/>
      <c r="F86" s="61"/>
      <c r="G86" s="82"/>
      <c r="H86" s="50"/>
    </row>
    <row r="87" spans="1:8" ht="17.25" customHeight="1" x14ac:dyDescent="0.25">
      <c r="A87" s="45"/>
      <c r="B87" s="62" t="s">
        <v>180</v>
      </c>
      <c r="C87" s="59">
        <v>0.8</v>
      </c>
      <c r="D87" s="71" t="s">
        <v>122</v>
      </c>
      <c r="E87" s="60"/>
      <c r="F87" s="61"/>
      <c r="G87" s="82"/>
      <c r="H87" s="50"/>
    </row>
    <row r="88" spans="1:8" ht="17.25" customHeight="1" x14ac:dyDescent="0.25">
      <c r="A88" s="45"/>
      <c r="B88" s="62" t="s">
        <v>125</v>
      </c>
      <c r="C88" s="59">
        <f>C73</f>
        <v>2.1</v>
      </c>
      <c r="D88" s="71" t="s">
        <v>122</v>
      </c>
      <c r="E88" s="60"/>
      <c r="F88" s="61"/>
      <c r="G88" s="82"/>
      <c r="H88" s="50"/>
    </row>
    <row r="89" spans="1:8" ht="17.25" customHeight="1" x14ac:dyDescent="0.25">
      <c r="A89" s="45"/>
      <c r="B89" s="62" t="s">
        <v>126</v>
      </c>
      <c r="C89" s="59">
        <f>C74</f>
        <v>2.1</v>
      </c>
      <c r="D89" s="71" t="s">
        <v>122</v>
      </c>
      <c r="E89" s="60"/>
      <c r="F89" s="61"/>
      <c r="G89" s="82"/>
      <c r="H89" s="50"/>
    </row>
    <row r="90" spans="1:8" ht="17.25" customHeight="1" x14ac:dyDescent="0.25">
      <c r="A90" s="45"/>
      <c r="B90" s="62" t="s">
        <v>127</v>
      </c>
      <c r="C90" s="59">
        <f>C75</f>
        <v>2.1</v>
      </c>
      <c r="D90" s="71" t="s">
        <v>122</v>
      </c>
      <c r="E90" s="60"/>
      <c r="F90" s="61"/>
      <c r="G90" s="82"/>
      <c r="H90" s="50"/>
    </row>
    <row r="91" spans="1:8" ht="17.25" customHeight="1" x14ac:dyDescent="0.25">
      <c r="A91" s="45"/>
      <c r="B91" s="62" t="s">
        <v>128</v>
      </c>
      <c r="C91" s="59">
        <f>C76</f>
        <v>1.9</v>
      </c>
      <c r="D91" s="71" t="s">
        <v>122</v>
      </c>
      <c r="E91" s="60"/>
      <c r="F91" s="61"/>
      <c r="G91" s="82"/>
      <c r="H91" s="50"/>
    </row>
    <row r="92" spans="1:8" ht="17.25" customHeight="1" x14ac:dyDescent="0.25">
      <c r="A92" s="45"/>
      <c r="B92" s="62" t="s">
        <v>212</v>
      </c>
      <c r="C92" s="59">
        <f>C69</f>
        <v>1.5</v>
      </c>
      <c r="D92" s="71" t="s">
        <v>122</v>
      </c>
      <c r="E92" s="60"/>
      <c r="F92" s="61"/>
      <c r="G92" s="82"/>
      <c r="H92" s="50"/>
    </row>
    <row r="93" spans="1:8" ht="17.25" customHeight="1" x14ac:dyDescent="0.25">
      <c r="A93" s="45"/>
      <c r="B93" s="62" t="s">
        <v>163</v>
      </c>
      <c r="C93" s="70">
        <v>2.9</v>
      </c>
      <c r="D93" s="71" t="s">
        <v>122</v>
      </c>
      <c r="E93" s="60"/>
      <c r="F93" s="61"/>
      <c r="G93" s="82"/>
      <c r="H93" s="50"/>
    </row>
    <row r="94" spans="1:8" ht="17.25" customHeight="1" x14ac:dyDescent="0.25">
      <c r="A94" s="45"/>
      <c r="B94" s="62" t="s">
        <v>164</v>
      </c>
      <c r="C94" s="70">
        <v>3</v>
      </c>
      <c r="D94" s="71" t="s">
        <v>122</v>
      </c>
      <c r="E94" s="60"/>
      <c r="F94" s="61"/>
      <c r="G94" s="82"/>
      <c r="H94" s="50"/>
    </row>
    <row r="95" spans="1:8" ht="17.25" customHeight="1" x14ac:dyDescent="0.25">
      <c r="A95" s="45"/>
      <c r="B95" s="62" t="s">
        <v>129</v>
      </c>
      <c r="C95" s="59">
        <f>C78</f>
        <v>0.8</v>
      </c>
      <c r="D95" s="71" t="s">
        <v>122</v>
      </c>
      <c r="E95" s="60"/>
      <c r="F95" s="61"/>
      <c r="G95" s="82"/>
      <c r="H95" s="50"/>
    </row>
    <row r="96" spans="1:8" ht="17.25" customHeight="1" x14ac:dyDescent="0.25">
      <c r="A96" s="45"/>
      <c r="B96" s="62" t="s">
        <v>130</v>
      </c>
      <c r="C96" s="59">
        <f>C79</f>
        <v>0.5</v>
      </c>
      <c r="D96" s="71" t="s">
        <v>122</v>
      </c>
      <c r="E96" s="60"/>
      <c r="F96" s="61"/>
      <c r="G96" s="82"/>
      <c r="H96" s="50"/>
    </row>
    <row r="97" spans="1:8" ht="17.25" customHeight="1" x14ac:dyDescent="0.25">
      <c r="A97" s="45"/>
      <c r="B97" s="62" t="s">
        <v>137</v>
      </c>
      <c r="C97" s="59">
        <v>2</v>
      </c>
      <c r="D97" s="71" t="s">
        <v>122</v>
      </c>
      <c r="E97" s="60"/>
      <c r="F97" s="61"/>
      <c r="G97" s="82"/>
      <c r="H97" s="50"/>
    </row>
    <row r="98" spans="1:8" x14ac:dyDescent="0.25">
      <c r="A98" s="45" t="s">
        <v>53</v>
      </c>
      <c r="B98" s="63"/>
      <c r="C98" s="47"/>
      <c r="D98" s="48"/>
      <c r="E98" s="48"/>
      <c r="F98" s="49"/>
      <c r="G98" s="82"/>
      <c r="H98" s="50"/>
    </row>
    <row r="99" spans="1:8" x14ac:dyDescent="0.25">
      <c r="A99" s="72">
        <v>6</v>
      </c>
      <c r="B99" s="58" t="s">
        <v>77</v>
      </c>
      <c r="C99" s="47"/>
      <c r="D99" s="48"/>
      <c r="E99" s="48"/>
      <c r="F99" s="49"/>
      <c r="G99" s="81">
        <f>SUM(G100:G114)</f>
        <v>0</v>
      </c>
      <c r="H99" s="50"/>
    </row>
    <row r="100" spans="1:8" x14ac:dyDescent="0.25">
      <c r="A100" s="45">
        <v>1</v>
      </c>
      <c r="B100" s="51" t="s">
        <v>84</v>
      </c>
      <c r="C100" s="47" t="s">
        <v>53</v>
      </c>
      <c r="D100" s="60" t="s">
        <v>72</v>
      </c>
      <c r="E100" s="60">
        <v>1</v>
      </c>
      <c r="F100" s="92">
        <v>0</v>
      </c>
      <c r="G100" s="82">
        <f>F100*E100</f>
        <v>0</v>
      </c>
      <c r="H100" s="50"/>
    </row>
    <row r="101" spans="1:8" x14ac:dyDescent="0.25">
      <c r="A101" s="45">
        <v>2</v>
      </c>
      <c r="B101" s="51" t="s">
        <v>136</v>
      </c>
      <c r="C101" s="47" t="s">
        <v>53</v>
      </c>
      <c r="D101" s="60" t="s">
        <v>72</v>
      </c>
      <c r="E101" s="60">
        <v>1</v>
      </c>
      <c r="F101" s="92">
        <v>0</v>
      </c>
      <c r="G101" s="82">
        <f>F101*E101</f>
        <v>0</v>
      </c>
      <c r="H101" s="50"/>
    </row>
    <row r="102" spans="1:8" x14ac:dyDescent="0.25">
      <c r="A102" s="45">
        <v>4</v>
      </c>
      <c r="B102" s="51" t="s">
        <v>79</v>
      </c>
      <c r="C102" s="47">
        <v>50</v>
      </c>
      <c r="D102" s="60" t="s">
        <v>78</v>
      </c>
      <c r="E102" s="60">
        <v>2</v>
      </c>
      <c r="F102" s="92">
        <v>0</v>
      </c>
      <c r="G102" s="82">
        <f>C102*F102*E102</f>
        <v>0</v>
      </c>
      <c r="H102" s="50"/>
    </row>
    <row r="103" spans="1:8" x14ac:dyDescent="0.25">
      <c r="A103" s="45">
        <v>5</v>
      </c>
      <c r="B103" s="51" t="s">
        <v>165</v>
      </c>
      <c r="C103" s="47">
        <v>30</v>
      </c>
      <c r="D103" s="60" t="s">
        <v>78</v>
      </c>
      <c r="E103" s="60">
        <v>2</v>
      </c>
      <c r="F103" s="92">
        <v>0</v>
      </c>
      <c r="G103" s="82">
        <f>C103*F103*E103</f>
        <v>0</v>
      </c>
      <c r="H103" s="50"/>
    </row>
    <row r="104" spans="1:8" x14ac:dyDescent="0.25">
      <c r="A104" s="45">
        <v>6</v>
      </c>
      <c r="B104" s="51" t="s">
        <v>95</v>
      </c>
      <c r="C104" s="47">
        <v>70</v>
      </c>
      <c r="D104" s="60" t="s">
        <v>78</v>
      </c>
      <c r="E104" s="60">
        <v>1</v>
      </c>
      <c r="F104" s="92">
        <v>0</v>
      </c>
      <c r="G104" s="82">
        <f>C104*F104*E104</f>
        <v>0</v>
      </c>
      <c r="H104" s="50"/>
    </row>
    <row r="105" spans="1:8" ht="25.5" x14ac:dyDescent="0.25">
      <c r="A105" s="45">
        <v>7</v>
      </c>
      <c r="B105" s="51" t="s">
        <v>143</v>
      </c>
      <c r="C105" s="47">
        <v>5</v>
      </c>
      <c r="D105" s="60" t="s">
        <v>78</v>
      </c>
      <c r="E105" s="60">
        <v>1</v>
      </c>
      <c r="F105" s="92">
        <v>0</v>
      </c>
      <c r="G105" s="82">
        <f>C105*F105*E105</f>
        <v>0</v>
      </c>
      <c r="H105" s="50"/>
    </row>
    <row r="106" spans="1:8" ht="38.25" x14ac:dyDescent="0.25">
      <c r="A106" s="45">
        <v>9</v>
      </c>
      <c r="B106" s="51" t="s">
        <v>146</v>
      </c>
      <c r="C106" s="59" t="s">
        <v>53</v>
      </c>
      <c r="D106" s="60" t="s">
        <v>72</v>
      </c>
      <c r="E106" s="60">
        <v>2</v>
      </c>
      <c r="F106" s="92">
        <v>0</v>
      </c>
      <c r="G106" s="82">
        <f>E106*F106</f>
        <v>0</v>
      </c>
      <c r="H106" s="50"/>
    </row>
    <row r="107" spans="1:8" ht="25.5" x14ac:dyDescent="0.25">
      <c r="A107" s="45">
        <v>10</v>
      </c>
      <c r="B107" s="51" t="s">
        <v>156</v>
      </c>
      <c r="C107" s="59" t="s">
        <v>53</v>
      </c>
      <c r="D107" s="60" t="s">
        <v>72</v>
      </c>
      <c r="E107" s="60">
        <v>1</v>
      </c>
      <c r="F107" s="92">
        <v>0</v>
      </c>
      <c r="G107" s="82">
        <f>E107*F107</f>
        <v>0</v>
      </c>
      <c r="H107" s="50"/>
    </row>
    <row r="108" spans="1:8" ht="25.5" x14ac:dyDescent="0.25">
      <c r="A108" s="45">
        <v>13</v>
      </c>
      <c r="B108" s="51" t="s">
        <v>199</v>
      </c>
      <c r="C108" s="59">
        <v>120</v>
      </c>
      <c r="D108" s="60" t="s">
        <v>78</v>
      </c>
      <c r="E108" s="60">
        <v>1</v>
      </c>
      <c r="F108" s="92">
        <v>0</v>
      </c>
      <c r="G108" s="82">
        <f>C108*F108*E108</f>
        <v>0</v>
      </c>
      <c r="H108" s="50"/>
    </row>
    <row r="109" spans="1:8" x14ac:dyDescent="0.25">
      <c r="A109" s="45">
        <v>16</v>
      </c>
      <c r="B109" s="57" t="s">
        <v>200</v>
      </c>
      <c r="C109" s="64" t="s">
        <v>53</v>
      </c>
      <c r="D109" s="60" t="s">
        <v>83</v>
      </c>
      <c r="E109" s="60">
        <v>1</v>
      </c>
      <c r="F109" s="92">
        <v>0</v>
      </c>
      <c r="G109" s="82">
        <f>E109*F109</f>
        <v>0</v>
      </c>
      <c r="H109" s="50"/>
    </row>
    <row r="110" spans="1:8" ht="38.25" x14ac:dyDescent="0.25">
      <c r="A110" s="45">
        <v>17</v>
      </c>
      <c r="B110" s="57" t="s">
        <v>80</v>
      </c>
      <c r="C110" s="64"/>
      <c r="D110" s="60" t="s">
        <v>72</v>
      </c>
      <c r="E110" s="60">
        <v>1</v>
      </c>
      <c r="F110" s="92">
        <v>0</v>
      </c>
      <c r="G110" s="82">
        <f>E110*F110</f>
        <v>0</v>
      </c>
      <c r="H110" s="50"/>
    </row>
    <row r="111" spans="1:8" ht="25.5" x14ac:dyDescent="0.25">
      <c r="A111" s="45">
        <v>18</v>
      </c>
      <c r="B111" s="57" t="s">
        <v>213</v>
      </c>
      <c r="C111" s="64">
        <v>20</v>
      </c>
      <c r="D111" s="60" t="s">
        <v>78</v>
      </c>
      <c r="E111" s="60">
        <v>1</v>
      </c>
      <c r="F111" s="92">
        <v>0</v>
      </c>
      <c r="G111" s="82">
        <f t="shared" ref="G111:G114" si="4">C111*E111*F111</f>
        <v>0</v>
      </c>
      <c r="H111" s="50"/>
    </row>
    <row r="112" spans="1:8" x14ac:dyDescent="0.25">
      <c r="A112" s="45">
        <v>19</v>
      </c>
      <c r="B112" s="57" t="s">
        <v>81</v>
      </c>
      <c r="C112" s="64">
        <v>35</v>
      </c>
      <c r="D112" s="60" t="s">
        <v>78</v>
      </c>
      <c r="E112" s="60">
        <v>1</v>
      </c>
      <c r="F112" s="92">
        <v>0</v>
      </c>
      <c r="G112" s="82">
        <f t="shared" si="4"/>
        <v>0</v>
      </c>
      <c r="H112" s="50"/>
    </row>
    <row r="113" spans="1:8" x14ac:dyDescent="0.25">
      <c r="A113" s="45">
        <v>20</v>
      </c>
      <c r="B113" s="57" t="s">
        <v>96</v>
      </c>
      <c r="C113" s="64">
        <v>1</v>
      </c>
      <c r="D113" s="60" t="s">
        <v>78</v>
      </c>
      <c r="E113" s="60">
        <v>1</v>
      </c>
      <c r="F113" s="92">
        <v>0</v>
      </c>
      <c r="G113" s="82">
        <f t="shared" si="4"/>
        <v>0</v>
      </c>
      <c r="H113" s="50"/>
    </row>
    <row r="114" spans="1:8" ht="17.25" x14ac:dyDescent="0.25">
      <c r="A114" s="45">
        <v>21</v>
      </c>
      <c r="B114" s="57" t="s">
        <v>98</v>
      </c>
      <c r="C114" s="64">
        <v>0.75</v>
      </c>
      <c r="D114" s="60" t="s">
        <v>97</v>
      </c>
      <c r="E114" s="60">
        <v>1</v>
      </c>
      <c r="F114" s="92">
        <v>0</v>
      </c>
      <c r="G114" s="82">
        <f t="shared" si="4"/>
        <v>0</v>
      </c>
      <c r="H114" s="50"/>
    </row>
    <row r="115" spans="1:8" x14ac:dyDescent="0.25">
      <c r="A115" s="45" t="s">
        <v>53</v>
      </c>
      <c r="B115" s="57"/>
      <c r="C115" s="64"/>
      <c r="D115" s="60"/>
      <c r="E115" s="60"/>
      <c r="F115" s="61"/>
      <c r="G115" s="82"/>
      <c r="H115" s="50"/>
    </row>
    <row r="116" spans="1:8" x14ac:dyDescent="0.25">
      <c r="A116" s="72">
        <v>7</v>
      </c>
      <c r="B116" s="58" t="s">
        <v>82</v>
      </c>
      <c r="C116" s="47"/>
      <c r="D116" s="48"/>
      <c r="E116" s="48"/>
      <c r="F116" s="49"/>
      <c r="G116" s="81">
        <f>SUM(G117:G125)</f>
        <v>0</v>
      </c>
      <c r="H116" s="50"/>
    </row>
    <row r="117" spans="1:8" ht="25.5" x14ac:dyDescent="0.25">
      <c r="A117" s="45">
        <v>1</v>
      </c>
      <c r="B117" s="51" t="s">
        <v>155</v>
      </c>
      <c r="C117" s="47"/>
      <c r="D117" s="48" t="s">
        <v>83</v>
      </c>
      <c r="E117" s="48">
        <v>1</v>
      </c>
      <c r="F117" s="93">
        <v>0</v>
      </c>
      <c r="G117" s="82">
        <f t="shared" ref="G117:G125" si="5">E117*F117</f>
        <v>0</v>
      </c>
      <c r="H117" s="50"/>
    </row>
    <row r="118" spans="1:8" x14ac:dyDescent="0.25">
      <c r="A118" s="45">
        <v>2</v>
      </c>
      <c r="B118" s="51" t="s">
        <v>101</v>
      </c>
      <c r="C118" s="47"/>
      <c r="D118" s="48" t="s">
        <v>83</v>
      </c>
      <c r="E118" s="48">
        <v>1</v>
      </c>
      <c r="F118" s="93">
        <v>0</v>
      </c>
      <c r="G118" s="82">
        <f t="shared" si="5"/>
        <v>0</v>
      </c>
      <c r="H118" s="50"/>
    </row>
    <row r="119" spans="1:8" x14ac:dyDescent="0.25">
      <c r="A119" s="45">
        <v>3</v>
      </c>
      <c r="B119" s="51" t="s">
        <v>100</v>
      </c>
      <c r="C119" s="47"/>
      <c r="D119" s="48" t="s">
        <v>83</v>
      </c>
      <c r="E119" s="48">
        <v>1</v>
      </c>
      <c r="F119" s="93">
        <v>0</v>
      </c>
      <c r="G119" s="82">
        <f t="shared" si="5"/>
        <v>0</v>
      </c>
      <c r="H119" s="50"/>
    </row>
    <row r="120" spans="1:8" x14ac:dyDescent="0.25">
      <c r="A120" s="45">
        <v>4</v>
      </c>
      <c r="B120" s="51" t="s">
        <v>109</v>
      </c>
      <c r="C120" s="47"/>
      <c r="D120" s="48" t="s">
        <v>83</v>
      </c>
      <c r="E120" s="48">
        <v>1</v>
      </c>
      <c r="F120" s="93">
        <v>0</v>
      </c>
      <c r="G120" s="82">
        <f t="shared" si="5"/>
        <v>0</v>
      </c>
      <c r="H120" s="50"/>
    </row>
    <row r="121" spans="1:8" ht="25.5" x14ac:dyDescent="0.25">
      <c r="A121" s="45">
        <v>5</v>
      </c>
      <c r="B121" s="51" t="s">
        <v>139</v>
      </c>
      <c r="C121" s="47"/>
      <c r="D121" s="48" t="s">
        <v>83</v>
      </c>
      <c r="E121" s="48">
        <v>1</v>
      </c>
      <c r="F121" s="93">
        <v>0</v>
      </c>
      <c r="G121" s="82">
        <f t="shared" si="5"/>
        <v>0</v>
      </c>
      <c r="H121" s="50"/>
    </row>
    <row r="122" spans="1:8" x14ac:dyDescent="0.25">
      <c r="A122" s="45">
        <v>6</v>
      </c>
      <c r="B122" s="51" t="s">
        <v>138</v>
      </c>
      <c r="C122" s="47"/>
      <c r="D122" s="48" t="s">
        <v>83</v>
      </c>
      <c r="E122" s="48">
        <v>1</v>
      </c>
      <c r="F122" s="93">
        <v>0</v>
      </c>
      <c r="G122" s="82">
        <f t="shared" si="5"/>
        <v>0</v>
      </c>
      <c r="H122" s="50"/>
    </row>
    <row r="123" spans="1:8" ht="25.5" x14ac:dyDescent="0.25">
      <c r="A123" s="45">
        <v>7</v>
      </c>
      <c r="B123" s="51" t="s">
        <v>140</v>
      </c>
      <c r="C123" s="47"/>
      <c r="D123" s="48" t="s">
        <v>83</v>
      </c>
      <c r="E123" s="48">
        <v>1</v>
      </c>
      <c r="F123" s="93">
        <v>0</v>
      </c>
      <c r="G123" s="82">
        <f t="shared" si="5"/>
        <v>0</v>
      </c>
      <c r="H123" s="50"/>
    </row>
    <row r="124" spans="1:8" x14ac:dyDescent="0.25">
      <c r="A124" s="45">
        <v>8</v>
      </c>
      <c r="B124" s="51" t="s">
        <v>141</v>
      </c>
      <c r="C124" s="47"/>
      <c r="D124" s="48" t="s">
        <v>83</v>
      </c>
      <c r="E124" s="48">
        <v>1</v>
      </c>
      <c r="F124" s="93">
        <v>0</v>
      </c>
      <c r="G124" s="82">
        <f t="shared" si="5"/>
        <v>0</v>
      </c>
      <c r="H124" s="50"/>
    </row>
    <row r="125" spans="1:8" x14ac:dyDescent="0.25">
      <c r="A125" s="45">
        <v>9</v>
      </c>
      <c r="B125" s="51" t="s">
        <v>99</v>
      </c>
      <c r="C125" s="47"/>
      <c r="D125" s="48" t="s">
        <v>83</v>
      </c>
      <c r="E125" s="48">
        <v>1</v>
      </c>
      <c r="F125" s="93">
        <v>0</v>
      </c>
      <c r="G125" s="82">
        <f t="shared" si="5"/>
        <v>0</v>
      </c>
      <c r="H125" s="50"/>
    </row>
    <row r="126" spans="1:8" ht="19.5" thickBot="1" x14ac:dyDescent="0.3">
      <c r="A126" s="33"/>
      <c r="B126" s="42" t="s">
        <v>53</v>
      </c>
      <c r="C126" s="43"/>
      <c r="D126" s="32"/>
      <c r="E126" s="32"/>
      <c r="F126" s="32"/>
      <c r="G126" s="80"/>
      <c r="H126" s="89"/>
    </row>
    <row r="127" spans="1:8" ht="15.75" thickBot="1" x14ac:dyDescent="0.3">
      <c r="A127" s="65" t="s">
        <v>53</v>
      </c>
      <c r="B127" s="66" t="s">
        <v>53</v>
      </c>
      <c r="C127" s="67"/>
      <c r="D127" s="68"/>
      <c r="E127" s="68"/>
      <c r="F127" s="69"/>
      <c r="G127" s="84">
        <f>G8+G25+G31+G44+G57+G99+G116</f>
        <v>0</v>
      </c>
      <c r="H127" s="90"/>
    </row>
    <row r="128" spans="1:8" x14ac:dyDescent="0.25">
      <c r="G128" s="76" t="s">
        <v>53</v>
      </c>
    </row>
    <row r="129" spans="1:5" x14ac:dyDescent="0.25">
      <c r="A129" s="94"/>
      <c r="B129" s="19" t="s">
        <v>226</v>
      </c>
    </row>
    <row r="140" spans="1:5" x14ac:dyDescent="0.25">
      <c r="A140" s="22"/>
      <c r="B140" s="22"/>
      <c r="C140" s="22"/>
      <c r="D140" s="22"/>
      <c r="E140" s="22"/>
    </row>
    <row r="141" spans="1:5" x14ac:dyDescent="0.25">
      <c r="A141" s="22"/>
      <c r="B141" s="22"/>
      <c r="C141" s="22"/>
      <c r="D141" s="22"/>
      <c r="E141" s="22"/>
    </row>
    <row r="142" spans="1:5" x14ac:dyDescent="0.25">
      <c r="A142" s="22"/>
      <c r="B142" s="22"/>
      <c r="C142" s="22"/>
      <c r="D142" s="22"/>
      <c r="E142" s="22"/>
    </row>
    <row r="143" spans="1:5" x14ac:dyDescent="0.25">
      <c r="A143" s="22"/>
      <c r="B143" s="22"/>
      <c r="C143" s="22"/>
      <c r="D143" s="22"/>
      <c r="E143" s="22"/>
    </row>
    <row r="144" spans="1:5" x14ac:dyDescent="0.25">
      <c r="A144" s="22"/>
      <c r="B144" s="22"/>
      <c r="C144" s="22"/>
      <c r="D144" s="22"/>
      <c r="E144" s="22"/>
    </row>
    <row r="145" spans="1:5" x14ac:dyDescent="0.25">
      <c r="A145" s="22"/>
      <c r="B145" s="22"/>
      <c r="C145" s="22"/>
      <c r="D145" s="22"/>
      <c r="E145" s="22"/>
    </row>
    <row r="146" spans="1:5" x14ac:dyDescent="0.25">
      <c r="A146" s="22"/>
      <c r="B146" s="22"/>
      <c r="C146" s="22"/>
      <c r="D146" s="22"/>
      <c r="E146" s="22"/>
    </row>
    <row r="147" spans="1:5" x14ac:dyDescent="0.25">
      <c r="A147" s="22"/>
      <c r="B147" s="22"/>
      <c r="C147" s="22"/>
      <c r="D147" s="22"/>
      <c r="E147" s="22"/>
    </row>
    <row r="148" spans="1:5" x14ac:dyDescent="0.25">
      <c r="A148" s="22"/>
      <c r="B148" s="22"/>
      <c r="C148" s="22"/>
      <c r="D148" s="22"/>
      <c r="E148" s="22"/>
    </row>
    <row r="149" spans="1:5" x14ac:dyDescent="0.25">
      <c r="A149" s="22"/>
      <c r="B149" s="22"/>
      <c r="C149" s="22"/>
      <c r="D149" s="22"/>
      <c r="E149" s="22"/>
    </row>
    <row r="150" spans="1:5" x14ac:dyDescent="0.25">
      <c r="A150" s="22"/>
      <c r="B150" s="22"/>
      <c r="C150" s="22"/>
      <c r="D150" s="22"/>
      <c r="E150" s="22"/>
    </row>
    <row r="151" spans="1:5" x14ac:dyDescent="0.25">
      <c r="A151" s="22"/>
      <c r="B151" s="22"/>
      <c r="C151" s="22"/>
      <c r="D151" s="22"/>
      <c r="E151" s="22"/>
    </row>
    <row r="152" spans="1:5" x14ac:dyDescent="0.25">
      <c r="A152" s="22"/>
      <c r="B152" s="22"/>
      <c r="C152" s="22"/>
      <c r="D152" s="22"/>
      <c r="E152" s="22"/>
    </row>
    <row r="153" spans="1:5" x14ac:dyDescent="0.25">
      <c r="A153" s="22"/>
      <c r="B153" s="22"/>
      <c r="C153" s="22"/>
      <c r="D153" s="22"/>
      <c r="E153" s="22"/>
    </row>
    <row r="154" spans="1:5" x14ac:dyDescent="0.25">
      <c r="A154" s="22"/>
      <c r="B154" s="22"/>
      <c r="C154" s="22"/>
      <c r="D154" s="22"/>
      <c r="E154" s="22"/>
    </row>
    <row r="155" spans="1:5" x14ac:dyDescent="0.25">
      <c r="A155" s="22"/>
      <c r="B155" s="22"/>
      <c r="C155" s="22"/>
      <c r="D155" s="22"/>
      <c r="E155" s="22"/>
    </row>
    <row r="156" spans="1:5" x14ac:dyDescent="0.25">
      <c r="A156" s="22"/>
      <c r="B156" s="22"/>
      <c r="C156" s="22"/>
      <c r="D156" s="22"/>
      <c r="E156" s="22"/>
    </row>
    <row r="157" spans="1:5" x14ac:dyDescent="0.25">
      <c r="A157" s="22"/>
      <c r="B157" s="22"/>
      <c r="C157" s="22"/>
      <c r="D157" s="22"/>
      <c r="E157" s="22"/>
    </row>
    <row r="158" spans="1:5" x14ac:dyDescent="0.25">
      <c r="A158" s="22"/>
      <c r="B158" s="22"/>
      <c r="C158" s="22"/>
      <c r="D158" s="22"/>
      <c r="E158" s="22"/>
    </row>
    <row r="159" spans="1:5" x14ac:dyDescent="0.25">
      <c r="A159" s="22"/>
      <c r="B159" s="22"/>
      <c r="C159" s="22"/>
      <c r="D159" s="22"/>
      <c r="E159" s="22"/>
    </row>
  </sheetData>
  <sheetProtection algorithmName="SHA-512" hashValue="wBuH5ndtErT8Jkza4VvFwdQzsiuXOk42zImTQKyjwCWSqUNFmapFR9p67ClCkJaVgHkufbQIkM3M35uKXXA6Hw==" saltValue="DgBXD9Uv6flO7dpFVNXqTA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90" fitToHeight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workbookViewId="0">
      <selection activeCell="G14" sqref="G14"/>
    </sheetView>
  </sheetViews>
  <sheetFormatPr defaultRowHeight="15" x14ac:dyDescent="0.25"/>
  <cols>
    <col min="1" max="1" width="5" style="1" customWidth="1"/>
    <col min="2" max="2" width="16.5703125" style="1" customWidth="1"/>
    <col min="3" max="3" width="22.7109375" style="1" customWidth="1"/>
    <col min="4" max="4" width="41.5703125" style="1" customWidth="1"/>
    <col min="5" max="5" width="33" style="1" customWidth="1"/>
    <col min="6" max="16384" width="9.140625" style="1"/>
  </cols>
  <sheetData>
    <row r="1" spans="1:5" ht="21" x14ac:dyDescent="0.25">
      <c r="A1" s="4" t="str">
        <f>Titul!B4</f>
        <v>VD Roudnice nad Labem, oprava ovládacích uzávěrů na levém a středním jezovém poli</v>
      </c>
    </row>
    <row r="2" spans="1:5" ht="21" x14ac:dyDescent="0.25">
      <c r="A2" s="4"/>
      <c r="B2" s="85" t="str">
        <f>Titul!B8</f>
        <v>Levý sektor</v>
      </c>
    </row>
    <row r="3" spans="1:5" x14ac:dyDescent="0.25">
      <c r="A3" s="1" t="s">
        <v>32</v>
      </c>
    </row>
    <row r="4" spans="1:5" x14ac:dyDescent="0.25">
      <c r="A4" s="1" t="s">
        <v>0</v>
      </c>
      <c r="B4" s="1" t="s">
        <v>1</v>
      </c>
    </row>
    <row r="5" spans="1:5" x14ac:dyDescent="0.25">
      <c r="A5" s="1" t="s">
        <v>2</v>
      </c>
      <c r="B5" s="1" t="s">
        <v>3</v>
      </c>
    </row>
    <row r="6" spans="1:5" x14ac:dyDescent="0.25">
      <c r="A6" s="1" t="s">
        <v>5</v>
      </c>
      <c r="B6" s="1" t="s">
        <v>4</v>
      </c>
    </row>
    <row r="7" spans="1:5" x14ac:dyDescent="0.25">
      <c r="A7" s="1" t="s">
        <v>13</v>
      </c>
      <c r="B7" s="1" t="s">
        <v>14</v>
      </c>
    </row>
    <row r="11" spans="1:5" x14ac:dyDescent="0.25">
      <c r="A11" s="5" t="s">
        <v>6</v>
      </c>
      <c r="B11" s="6" t="s">
        <v>17</v>
      </c>
      <c r="C11" s="7" t="s">
        <v>7</v>
      </c>
      <c r="D11" s="7" t="s">
        <v>42</v>
      </c>
      <c r="E11" s="7" t="s">
        <v>23</v>
      </c>
    </row>
    <row r="12" spans="1:5" x14ac:dyDescent="0.25">
      <c r="A12" s="5"/>
      <c r="B12" s="6"/>
      <c r="C12" s="7"/>
      <c r="D12" s="7"/>
      <c r="E12" s="7"/>
    </row>
    <row r="13" spans="1:5" x14ac:dyDescent="0.25">
      <c r="A13" s="9">
        <v>1</v>
      </c>
      <c r="B13" s="8" t="s">
        <v>15</v>
      </c>
      <c r="C13" s="7"/>
      <c r="D13" s="7"/>
      <c r="E13" s="7"/>
    </row>
    <row r="14" spans="1:5" x14ac:dyDescent="0.25">
      <c r="A14" s="9"/>
      <c r="B14" s="8"/>
      <c r="C14" s="7" t="s">
        <v>18</v>
      </c>
      <c r="D14" s="7" t="s">
        <v>153</v>
      </c>
      <c r="E14" s="7"/>
    </row>
    <row r="15" spans="1:5" ht="60" x14ac:dyDescent="0.25">
      <c r="A15" s="9"/>
      <c r="B15" s="8"/>
      <c r="C15" s="7" t="s">
        <v>19</v>
      </c>
      <c r="D15" s="7" t="s">
        <v>43</v>
      </c>
      <c r="E15" s="7"/>
    </row>
    <row r="16" spans="1:5" ht="75" x14ac:dyDescent="0.25">
      <c r="A16" s="9"/>
      <c r="B16" s="8"/>
      <c r="C16" s="7" t="s">
        <v>20</v>
      </c>
      <c r="D16" s="7" t="s">
        <v>44</v>
      </c>
      <c r="E16" s="6"/>
    </row>
    <row r="17" spans="1:5" x14ac:dyDescent="0.25">
      <c r="A17" s="9">
        <v>2</v>
      </c>
      <c r="B17" s="8" t="s">
        <v>16</v>
      </c>
      <c r="C17" s="7"/>
      <c r="D17" s="7"/>
      <c r="E17" s="7"/>
    </row>
    <row r="18" spans="1:5" ht="45" x14ac:dyDescent="0.25">
      <c r="A18" s="9"/>
      <c r="B18" s="8"/>
      <c r="C18" s="7" t="s">
        <v>21</v>
      </c>
      <c r="D18" s="7" t="s">
        <v>154</v>
      </c>
      <c r="E18" s="7"/>
    </row>
    <row r="19" spans="1:5" ht="30" x14ac:dyDescent="0.25">
      <c r="A19" s="9"/>
      <c r="B19" s="8"/>
      <c r="C19" s="7" t="s">
        <v>144</v>
      </c>
      <c r="D19" s="7" t="s">
        <v>145</v>
      </c>
      <c r="E19" s="7"/>
    </row>
    <row r="20" spans="1:5" ht="60" x14ac:dyDescent="0.25">
      <c r="A20" s="9"/>
      <c r="B20" s="8"/>
      <c r="C20" s="7" t="s">
        <v>22</v>
      </c>
      <c r="D20" s="7" t="s">
        <v>159</v>
      </c>
      <c r="E20" s="7"/>
    </row>
    <row r="21" spans="1:5" x14ac:dyDescent="0.25">
      <c r="A21" s="5"/>
      <c r="B21" s="6"/>
      <c r="C21" s="7"/>
      <c r="D21" s="7"/>
      <c r="E21" s="7"/>
    </row>
    <row r="22" spans="1:5" x14ac:dyDescent="0.25">
      <c r="A22" s="9">
        <v>3</v>
      </c>
      <c r="B22" s="8" t="s">
        <v>8</v>
      </c>
      <c r="C22" s="7"/>
      <c r="D22" s="7"/>
      <c r="E22" s="7"/>
    </row>
    <row r="23" spans="1:5" ht="50.25" customHeight="1" x14ac:dyDescent="0.25">
      <c r="A23" s="9"/>
      <c r="B23" s="8"/>
      <c r="C23" s="7" t="s">
        <v>24</v>
      </c>
      <c r="D23" s="7" t="s">
        <v>50</v>
      </c>
      <c r="E23" s="7" t="s">
        <v>214</v>
      </c>
    </row>
    <row r="24" spans="1:5" ht="65.25" customHeight="1" x14ac:dyDescent="0.25">
      <c r="A24" s="9"/>
      <c r="B24" s="8"/>
      <c r="C24" s="7" t="s">
        <v>25</v>
      </c>
      <c r="D24" s="7" t="s">
        <v>51</v>
      </c>
      <c r="E24" s="7"/>
    </row>
    <row r="25" spans="1:5" x14ac:dyDescent="0.25">
      <c r="A25" s="9">
        <v>4</v>
      </c>
      <c r="B25" s="8" t="s">
        <v>9</v>
      </c>
      <c r="C25" s="7"/>
      <c r="D25" s="7"/>
      <c r="E25" s="6"/>
    </row>
    <row r="26" spans="1:5" ht="30" x14ac:dyDescent="0.25">
      <c r="A26" s="9"/>
      <c r="B26" s="8"/>
      <c r="C26" s="7" t="s">
        <v>30</v>
      </c>
      <c r="D26" s="7" t="s">
        <v>52</v>
      </c>
      <c r="E26" s="6"/>
    </row>
    <row r="27" spans="1:5" x14ac:dyDescent="0.25">
      <c r="A27" s="9"/>
      <c r="B27" s="8"/>
      <c r="C27" s="7" t="s">
        <v>26</v>
      </c>
      <c r="D27" s="7" t="s">
        <v>150</v>
      </c>
      <c r="E27" s="7" t="s">
        <v>28</v>
      </c>
    </row>
    <row r="28" spans="1:5" ht="60" x14ac:dyDescent="0.25">
      <c r="A28" s="9"/>
      <c r="B28" s="8"/>
      <c r="C28" s="7" t="s">
        <v>27</v>
      </c>
      <c r="D28" s="7" t="s">
        <v>54</v>
      </c>
      <c r="E28" s="7"/>
    </row>
    <row r="29" spans="1:5" ht="68.25" customHeight="1" x14ac:dyDescent="0.25">
      <c r="A29" s="9"/>
      <c r="B29" s="8"/>
      <c r="C29" s="7" t="s">
        <v>29</v>
      </c>
      <c r="D29" s="7" t="s">
        <v>55</v>
      </c>
      <c r="E29" s="7"/>
    </row>
    <row r="30" spans="1:5" ht="78.75" customHeight="1" x14ac:dyDescent="0.25">
      <c r="A30" s="9"/>
      <c r="B30" s="8"/>
      <c r="C30" s="7" t="s">
        <v>5</v>
      </c>
      <c r="D30" s="7" t="s">
        <v>160</v>
      </c>
      <c r="E30" s="7"/>
    </row>
    <row r="31" spans="1:5" ht="60" x14ac:dyDescent="0.25">
      <c r="A31" s="5"/>
      <c r="B31" s="6"/>
      <c r="C31" s="7" t="s">
        <v>31</v>
      </c>
      <c r="D31" s="7" t="s">
        <v>56</v>
      </c>
      <c r="E31" s="7"/>
    </row>
    <row r="32" spans="1:5" x14ac:dyDescent="0.25">
      <c r="A32" s="9">
        <v>5</v>
      </c>
      <c r="B32" s="8" t="s">
        <v>10</v>
      </c>
      <c r="C32" s="7"/>
      <c r="D32" s="7"/>
      <c r="E32" s="7"/>
    </row>
    <row r="33" spans="1:6" ht="30" x14ac:dyDescent="0.25">
      <c r="A33" s="9"/>
      <c r="B33" s="8"/>
      <c r="C33" s="7" t="s">
        <v>35</v>
      </c>
      <c r="D33" s="7" t="s">
        <v>48</v>
      </c>
      <c r="E33" s="7"/>
    </row>
    <row r="34" spans="1:6" ht="90" x14ac:dyDescent="0.25">
      <c r="A34" s="9"/>
      <c r="B34" s="8"/>
      <c r="C34" s="7" t="s">
        <v>33</v>
      </c>
      <c r="D34" s="7" t="s">
        <v>167</v>
      </c>
      <c r="E34" s="7"/>
    </row>
    <row r="35" spans="1:6" ht="60" x14ac:dyDescent="0.25">
      <c r="A35" s="9"/>
      <c r="B35" s="8"/>
      <c r="C35" s="7" t="s">
        <v>34</v>
      </c>
      <c r="D35" s="7" t="s">
        <v>151</v>
      </c>
      <c r="E35" s="7"/>
    </row>
    <row r="36" spans="1:6" x14ac:dyDescent="0.25">
      <c r="A36" s="9">
        <v>6</v>
      </c>
      <c r="B36" s="8" t="s">
        <v>11</v>
      </c>
      <c r="C36" s="7"/>
      <c r="D36" s="7"/>
      <c r="E36" s="7"/>
    </row>
    <row r="37" spans="1:6" ht="87.75" customHeight="1" x14ac:dyDescent="0.25">
      <c r="A37" s="9"/>
      <c r="B37" s="8"/>
      <c r="C37" s="7" t="s">
        <v>46</v>
      </c>
      <c r="D37" s="7" t="s">
        <v>161</v>
      </c>
      <c r="E37" s="7"/>
      <c r="F37" s="1" t="s">
        <v>53</v>
      </c>
    </row>
    <row r="38" spans="1:6" ht="30" x14ac:dyDescent="0.25">
      <c r="A38" s="9"/>
      <c r="B38" s="8"/>
      <c r="C38" s="7" t="s">
        <v>36</v>
      </c>
      <c r="D38" s="7" t="s">
        <v>176</v>
      </c>
      <c r="E38" s="7"/>
    </row>
    <row r="39" spans="1:6" x14ac:dyDescent="0.25">
      <c r="A39" s="9"/>
      <c r="B39" s="8"/>
      <c r="C39" s="7" t="s">
        <v>168</v>
      </c>
      <c r="D39" s="6" t="s">
        <v>47</v>
      </c>
      <c r="E39" s="7" t="s">
        <v>158</v>
      </c>
    </row>
    <row r="40" spans="1:6" x14ac:dyDescent="0.25">
      <c r="A40" s="9"/>
      <c r="B40" s="8"/>
      <c r="C40" s="7" t="s">
        <v>37</v>
      </c>
      <c r="D40" s="7" t="s">
        <v>157</v>
      </c>
      <c r="E40" s="7"/>
    </row>
    <row r="41" spans="1:6" x14ac:dyDescent="0.25">
      <c r="A41" s="9"/>
      <c r="B41" s="8"/>
      <c r="C41" s="7" t="s">
        <v>169</v>
      </c>
      <c r="D41" s="6" t="s">
        <v>47</v>
      </c>
      <c r="E41" s="7" t="s">
        <v>158</v>
      </c>
    </row>
    <row r="42" spans="1:6" x14ac:dyDescent="0.25">
      <c r="A42" s="9">
        <v>7</v>
      </c>
      <c r="B42" s="8" t="s">
        <v>12</v>
      </c>
      <c r="C42" s="7"/>
      <c r="D42" s="7"/>
      <c r="E42" s="7"/>
    </row>
    <row r="43" spans="1:6" ht="30" x14ac:dyDescent="0.25">
      <c r="A43" s="5"/>
      <c r="B43" s="6"/>
      <c r="C43" s="7" t="s">
        <v>38</v>
      </c>
      <c r="D43" s="7" t="s">
        <v>162</v>
      </c>
      <c r="E43" s="7"/>
    </row>
    <row r="44" spans="1:6" x14ac:dyDescent="0.25">
      <c r="A44" s="2"/>
      <c r="C44" s="3"/>
      <c r="D44" s="3"/>
      <c r="E44" s="3"/>
    </row>
    <row r="45" spans="1:6" x14ac:dyDescent="0.25">
      <c r="A45" s="2"/>
      <c r="C45" s="3"/>
      <c r="D45" s="3"/>
      <c r="E45" s="3"/>
    </row>
    <row r="46" spans="1:6" x14ac:dyDescent="0.25">
      <c r="A46" s="2"/>
      <c r="C46" s="3"/>
      <c r="D46" s="3"/>
      <c r="E46" s="3"/>
    </row>
    <row r="47" spans="1:6" x14ac:dyDescent="0.25">
      <c r="A47" s="2"/>
      <c r="C47" s="3"/>
      <c r="D47" s="3"/>
      <c r="E47" s="3"/>
    </row>
  </sheetData>
  <sheetProtection algorithmName="SHA-512" hashValue="b9NrTFceR79bPLcNgXTotjNPu/r2hbj61MPwYUax5+oglrd1HHeulOnozC998/gdwtMfLfsBuqrM2kMekhlWOQ==" saltValue="IUy2iAJNA790U7e77Z5dsg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3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1"/>
  <sheetViews>
    <sheetView tabSelected="1" workbookViewId="0"/>
  </sheetViews>
  <sheetFormatPr defaultRowHeight="15" x14ac:dyDescent="0.25"/>
  <cols>
    <col min="1" max="1" width="8.140625" style="19" customWidth="1"/>
    <col min="2" max="2" width="65.7109375" style="19" customWidth="1"/>
    <col min="3" max="3" width="10.7109375" style="20" customWidth="1"/>
    <col min="4" max="4" width="9.7109375" style="21" customWidth="1"/>
    <col min="5" max="5" width="6.85546875" style="21" customWidth="1"/>
    <col min="6" max="6" width="10.7109375" style="22" customWidth="1"/>
    <col min="7" max="7" width="12.7109375" style="76" customWidth="1"/>
    <col min="8" max="8" width="20.5703125" style="22" customWidth="1"/>
    <col min="9" max="13" width="9.42578125" style="22" customWidth="1"/>
    <col min="14" max="221" width="9.140625" style="22"/>
    <col min="222" max="222" width="23.42578125" style="22" customWidth="1"/>
    <col min="223" max="223" width="56.5703125" style="22" customWidth="1"/>
    <col min="224" max="224" width="10" style="22" customWidth="1"/>
    <col min="225" max="225" width="4.42578125" style="22" customWidth="1"/>
    <col min="226" max="226" width="7.42578125" style="22" customWidth="1"/>
    <col min="227" max="227" width="15.7109375" style="22" customWidth="1"/>
    <col min="228" max="228" width="8.42578125" style="22" customWidth="1"/>
    <col min="229" max="229" width="13.7109375" style="22" bestFit="1" customWidth="1"/>
    <col min="230" max="230" width="18.5703125" style="22" bestFit="1" customWidth="1"/>
    <col min="231" max="231" width="10.42578125" style="22" customWidth="1"/>
    <col min="232" max="232" width="17" style="22" customWidth="1"/>
    <col min="233" max="477" width="9.140625" style="22"/>
    <col min="478" max="478" width="23.42578125" style="22" customWidth="1"/>
    <col min="479" max="479" width="56.5703125" style="22" customWidth="1"/>
    <col min="480" max="480" width="10" style="22" customWidth="1"/>
    <col min="481" max="481" width="4.42578125" style="22" customWidth="1"/>
    <col min="482" max="482" width="7.42578125" style="22" customWidth="1"/>
    <col min="483" max="483" width="15.7109375" style="22" customWidth="1"/>
    <col min="484" max="484" width="8.42578125" style="22" customWidth="1"/>
    <col min="485" max="485" width="13.7109375" style="22" bestFit="1" customWidth="1"/>
    <col min="486" max="486" width="18.5703125" style="22" bestFit="1" customWidth="1"/>
    <col min="487" max="487" width="10.42578125" style="22" customWidth="1"/>
    <col min="488" max="488" width="17" style="22" customWidth="1"/>
    <col min="489" max="733" width="9.140625" style="22"/>
    <col min="734" max="734" width="23.42578125" style="22" customWidth="1"/>
    <col min="735" max="735" width="56.5703125" style="22" customWidth="1"/>
    <col min="736" max="736" width="10" style="22" customWidth="1"/>
    <col min="737" max="737" width="4.42578125" style="22" customWidth="1"/>
    <col min="738" max="738" width="7.42578125" style="22" customWidth="1"/>
    <col min="739" max="739" width="15.7109375" style="22" customWidth="1"/>
    <col min="740" max="740" width="8.42578125" style="22" customWidth="1"/>
    <col min="741" max="741" width="13.7109375" style="22" bestFit="1" customWidth="1"/>
    <col min="742" max="742" width="18.5703125" style="22" bestFit="1" customWidth="1"/>
    <col min="743" max="743" width="10.42578125" style="22" customWidth="1"/>
    <col min="744" max="744" width="17" style="22" customWidth="1"/>
    <col min="745" max="989" width="9.140625" style="22"/>
    <col min="990" max="990" width="23.42578125" style="22" customWidth="1"/>
    <col min="991" max="991" width="56.5703125" style="22" customWidth="1"/>
    <col min="992" max="992" width="10" style="22" customWidth="1"/>
    <col min="993" max="993" width="4.42578125" style="22" customWidth="1"/>
    <col min="994" max="994" width="7.42578125" style="22" customWidth="1"/>
    <col min="995" max="995" width="15.7109375" style="22" customWidth="1"/>
    <col min="996" max="996" width="8.42578125" style="22" customWidth="1"/>
    <col min="997" max="997" width="13.7109375" style="22" bestFit="1" customWidth="1"/>
    <col min="998" max="998" width="18.5703125" style="22" bestFit="1" customWidth="1"/>
    <col min="999" max="999" width="10.42578125" style="22" customWidth="1"/>
    <col min="1000" max="1000" width="17" style="22" customWidth="1"/>
    <col min="1001" max="1245" width="9.140625" style="22"/>
    <col min="1246" max="1246" width="23.42578125" style="22" customWidth="1"/>
    <col min="1247" max="1247" width="56.5703125" style="22" customWidth="1"/>
    <col min="1248" max="1248" width="10" style="22" customWidth="1"/>
    <col min="1249" max="1249" width="4.42578125" style="22" customWidth="1"/>
    <col min="1250" max="1250" width="7.42578125" style="22" customWidth="1"/>
    <col min="1251" max="1251" width="15.7109375" style="22" customWidth="1"/>
    <col min="1252" max="1252" width="8.42578125" style="22" customWidth="1"/>
    <col min="1253" max="1253" width="13.7109375" style="22" bestFit="1" customWidth="1"/>
    <col min="1254" max="1254" width="18.5703125" style="22" bestFit="1" customWidth="1"/>
    <col min="1255" max="1255" width="10.42578125" style="22" customWidth="1"/>
    <col min="1256" max="1256" width="17" style="22" customWidth="1"/>
    <col min="1257" max="1501" width="9.140625" style="22"/>
    <col min="1502" max="1502" width="23.42578125" style="22" customWidth="1"/>
    <col min="1503" max="1503" width="56.5703125" style="22" customWidth="1"/>
    <col min="1504" max="1504" width="10" style="22" customWidth="1"/>
    <col min="1505" max="1505" width="4.42578125" style="22" customWidth="1"/>
    <col min="1506" max="1506" width="7.42578125" style="22" customWidth="1"/>
    <col min="1507" max="1507" width="15.7109375" style="22" customWidth="1"/>
    <col min="1508" max="1508" width="8.42578125" style="22" customWidth="1"/>
    <col min="1509" max="1509" width="13.7109375" style="22" bestFit="1" customWidth="1"/>
    <col min="1510" max="1510" width="18.5703125" style="22" bestFit="1" customWidth="1"/>
    <col min="1511" max="1511" width="10.42578125" style="22" customWidth="1"/>
    <col min="1512" max="1512" width="17" style="22" customWidth="1"/>
    <col min="1513" max="1757" width="9.140625" style="22"/>
    <col min="1758" max="1758" width="23.42578125" style="22" customWidth="1"/>
    <col min="1759" max="1759" width="56.5703125" style="22" customWidth="1"/>
    <col min="1760" max="1760" width="10" style="22" customWidth="1"/>
    <col min="1761" max="1761" width="4.42578125" style="22" customWidth="1"/>
    <col min="1762" max="1762" width="7.42578125" style="22" customWidth="1"/>
    <col min="1763" max="1763" width="15.7109375" style="22" customWidth="1"/>
    <col min="1764" max="1764" width="8.42578125" style="22" customWidth="1"/>
    <col min="1765" max="1765" width="13.7109375" style="22" bestFit="1" customWidth="1"/>
    <col min="1766" max="1766" width="18.5703125" style="22" bestFit="1" customWidth="1"/>
    <col min="1767" max="1767" width="10.42578125" style="22" customWidth="1"/>
    <col min="1768" max="1768" width="17" style="22" customWidth="1"/>
    <col min="1769" max="2013" width="9.140625" style="22"/>
    <col min="2014" max="2014" width="23.42578125" style="22" customWidth="1"/>
    <col min="2015" max="2015" width="56.5703125" style="22" customWidth="1"/>
    <col min="2016" max="2016" width="10" style="22" customWidth="1"/>
    <col min="2017" max="2017" width="4.42578125" style="22" customWidth="1"/>
    <col min="2018" max="2018" width="7.42578125" style="22" customWidth="1"/>
    <col min="2019" max="2019" width="15.7109375" style="22" customWidth="1"/>
    <col min="2020" max="2020" width="8.42578125" style="22" customWidth="1"/>
    <col min="2021" max="2021" width="13.7109375" style="22" bestFit="1" customWidth="1"/>
    <col min="2022" max="2022" width="18.5703125" style="22" bestFit="1" customWidth="1"/>
    <col min="2023" max="2023" width="10.42578125" style="22" customWidth="1"/>
    <col min="2024" max="2024" width="17" style="22" customWidth="1"/>
    <col min="2025" max="2269" width="9.140625" style="22"/>
    <col min="2270" max="2270" width="23.42578125" style="22" customWidth="1"/>
    <col min="2271" max="2271" width="56.5703125" style="22" customWidth="1"/>
    <col min="2272" max="2272" width="10" style="22" customWidth="1"/>
    <col min="2273" max="2273" width="4.42578125" style="22" customWidth="1"/>
    <col min="2274" max="2274" width="7.42578125" style="22" customWidth="1"/>
    <col min="2275" max="2275" width="15.7109375" style="22" customWidth="1"/>
    <col min="2276" max="2276" width="8.42578125" style="22" customWidth="1"/>
    <col min="2277" max="2277" width="13.7109375" style="22" bestFit="1" customWidth="1"/>
    <col min="2278" max="2278" width="18.5703125" style="22" bestFit="1" customWidth="1"/>
    <col min="2279" max="2279" width="10.42578125" style="22" customWidth="1"/>
    <col min="2280" max="2280" width="17" style="22" customWidth="1"/>
    <col min="2281" max="2525" width="9.140625" style="22"/>
    <col min="2526" max="2526" width="23.42578125" style="22" customWidth="1"/>
    <col min="2527" max="2527" width="56.5703125" style="22" customWidth="1"/>
    <col min="2528" max="2528" width="10" style="22" customWidth="1"/>
    <col min="2529" max="2529" width="4.42578125" style="22" customWidth="1"/>
    <col min="2530" max="2530" width="7.42578125" style="22" customWidth="1"/>
    <col min="2531" max="2531" width="15.7109375" style="22" customWidth="1"/>
    <col min="2532" max="2532" width="8.42578125" style="22" customWidth="1"/>
    <col min="2533" max="2533" width="13.7109375" style="22" bestFit="1" customWidth="1"/>
    <col min="2534" max="2534" width="18.5703125" style="22" bestFit="1" customWidth="1"/>
    <col min="2535" max="2535" width="10.42578125" style="22" customWidth="1"/>
    <col min="2536" max="2536" width="17" style="22" customWidth="1"/>
    <col min="2537" max="2781" width="9.140625" style="22"/>
    <col min="2782" max="2782" width="23.42578125" style="22" customWidth="1"/>
    <col min="2783" max="2783" width="56.5703125" style="22" customWidth="1"/>
    <col min="2784" max="2784" width="10" style="22" customWidth="1"/>
    <col min="2785" max="2785" width="4.42578125" style="22" customWidth="1"/>
    <col min="2786" max="2786" width="7.42578125" style="22" customWidth="1"/>
    <col min="2787" max="2787" width="15.7109375" style="22" customWidth="1"/>
    <col min="2788" max="2788" width="8.42578125" style="22" customWidth="1"/>
    <col min="2789" max="2789" width="13.7109375" style="22" bestFit="1" customWidth="1"/>
    <col min="2790" max="2790" width="18.5703125" style="22" bestFit="1" customWidth="1"/>
    <col min="2791" max="2791" width="10.42578125" style="22" customWidth="1"/>
    <col min="2792" max="2792" width="17" style="22" customWidth="1"/>
    <col min="2793" max="3037" width="9.140625" style="22"/>
    <col min="3038" max="3038" width="23.42578125" style="22" customWidth="1"/>
    <col min="3039" max="3039" width="56.5703125" style="22" customWidth="1"/>
    <col min="3040" max="3040" width="10" style="22" customWidth="1"/>
    <col min="3041" max="3041" width="4.42578125" style="22" customWidth="1"/>
    <col min="3042" max="3042" width="7.42578125" style="22" customWidth="1"/>
    <col min="3043" max="3043" width="15.7109375" style="22" customWidth="1"/>
    <col min="3044" max="3044" width="8.42578125" style="22" customWidth="1"/>
    <col min="3045" max="3045" width="13.7109375" style="22" bestFit="1" customWidth="1"/>
    <col min="3046" max="3046" width="18.5703125" style="22" bestFit="1" customWidth="1"/>
    <col min="3047" max="3047" width="10.42578125" style="22" customWidth="1"/>
    <col min="3048" max="3048" width="17" style="22" customWidth="1"/>
    <col min="3049" max="3293" width="9.140625" style="22"/>
    <col min="3294" max="3294" width="23.42578125" style="22" customWidth="1"/>
    <col min="3295" max="3295" width="56.5703125" style="22" customWidth="1"/>
    <col min="3296" max="3296" width="10" style="22" customWidth="1"/>
    <col min="3297" max="3297" width="4.42578125" style="22" customWidth="1"/>
    <col min="3298" max="3298" width="7.42578125" style="22" customWidth="1"/>
    <col min="3299" max="3299" width="15.7109375" style="22" customWidth="1"/>
    <col min="3300" max="3300" width="8.42578125" style="22" customWidth="1"/>
    <col min="3301" max="3301" width="13.7109375" style="22" bestFit="1" customWidth="1"/>
    <col min="3302" max="3302" width="18.5703125" style="22" bestFit="1" customWidth="1"/>
    <col min="3303" max="3303" width="10.42578125" style="22" customWidth="1"/>
    <col min="3304" max="3304" width="17" style="22" customWidth="1"/>
    <col min="3305" max="3549" width="9.140625" style="22"/>
    <col min="3550" max="3550" width="23.42578125" style="22" customWidth="1"/>
    <col min="3551" max="3551" width="56.5703125" style="22" customWidth="1"/>
    <col min="3552" max="3552" width="10" style="22" customWidth="1"/>
    <col min="3553" max="3553" width="4.42578125" style="22" customWidth="1"/>
    <col min="3554" max="3554" width="7.42578125" style="22" customWidth="1"/>
    <col min="3555" max="3555" width="15.7109375" style="22" customWidth="1"/>
    <col min="3556" max="3556" width="8.42578125" style="22" customWidth="1"/>
    <col min="3557" max="3557" width="13.7109375" style="22" bestFit="1" customWidth="1"/>
    <col min="3558" max="3558" width="18.5703125" style="22" bestFit="1" customWidth="1"/>
    <col min="3559" max="3559" width="10.42578125" style="22" customWidth="1"/>
    <col min="3560" max="3560" width="17" style="22" customWidth="1"/>
    <col min="3561" max="3805" width="9.140625" style="22"/>
    <col min="3806" max="3806" width="23.42578125" style="22" customWidth="1"/>
    <col min="3807" max="3807" width="56.5703125" style="22" customWidth="1"/>
    <col min="3808" max="3808" width="10" style="22" customWidth="1"/>
    <col min="3809" max="3809" width="4.42578125" style="22" customWidth="1"/>
    <col min="3810" max="3810" width="7.42578125" style="22" customWidth="1"/>
    <col min="3811" max="3811" width="15.7109375" style="22" customWidth="1"/>
    <col min="3812" max="3812" width="8.42578125" style="22" customWidth="1"/>
    <col min="3813" max="3813" width="13.7109375" style="22" bestFit="1" customWidth="1"/>
    <col min="3814" max="3814" width="18.5703125" style="22" bestFit="1" customWidth="1"/>
    <col min="3815" max="3815" width="10.42578125" style="22" customWidth="1"/>
    <col min="3816" max="3816" width="17" style="22" customWidth="1"/>
    <col min="3817" max="4061" width="9.140625" style="22"/>
    <col min="4062" max="4062" width="23.42578125" style="22" customWidth="1"/>
    <col min="4063" max="4063" width="56.5703125" style="22" customWidth="1"/>
    <col min="4064" max="4064" width="10" style="22" customWidth="1"/>
    <col min="4065" max="4065" width="4.42578125" style="22" customWidth="1"/>
    <col min="4066" max="4066" width="7.42578125" style="22" customWidth="1"/>
    <col min="4067" max="4067" width="15.7109375" style="22" customWidth="1"/>
    <col min="4068" max="4068" width="8.42578125" style="22" customWidth="1"/>
    <col min="4069" max="4069" width="13.7109375" style="22" bestFit="1" customWidth="1"/>
    <col min="4070" max="4070" width="18.5703125" style="22" bestFit="1" customWidth="1"/>
    <col min="4071" max="4071" width="10.42578125" style="22" customWidth="1"/>
    <col min="4072" max="4072" width="17" style="22" customWidth="1"/>
    <col min="4073" max="4317" width="9.140625" style="22"/>
    <col min="4318" max="4318" width="23.42578125" style="22" customWidth="1"/>
    <col min="4319" max="4319" width="56.5703125" style="22" customWidth="1"/>
    <col min="4320" max="4320" width="10" style="22" customWidth="1"/>
    <col min="4321" max="4321" width="4.42578125" style="22" customWidth="1"/>
    <col min="4322" max="4322" width="7.42578125" style="22" customWidth="1"/>
    <col min="4323" max="4323" width="15.7109375" style="22" customWidth="1"/>
    <col min="4324" max="4324" width="8.42578125" style="22" customWidth="1"/>
    <col min="4325" max="4325" width="13.7109375" style="22" bestFit="1" customWidth="1"/>
    <col min="4326" max="4326" width="18.5703125" style="22" bestFit="1" customWidth="1"/>
    <col min="4327" max="4327" width="10.42578125" style="22" customWidth="1"/>
    <col min="4328" max="4328" width="17" style="22" customWidth="1"/>
    <col min="4329" max="4573" width="9.140625" style="22"/>
    <col min="4574" max="4574" width="23.42578125" style="22" customWidth="1"/>
    <col min="4575" max="4575" width="56.5703125" style="22" customWidth="1"/>
    <col min="4576" max="4576" width="10" style="22" customWidth="1"/>
    <col min="4577" max="4577" width="4.42578125" style="22" customWidth="1"/>
    <col min="4578" max="4578" width="7.42578125" style="22" customWidth="1"/>
    <col min="4579" max="4579" width="15.7109375" style="22" customWidth="1"/>
    <col min="4580" max="4580" width="8.42578125" style="22" customWidth="1"/>
    <col min="4581" max="4581" width="13.7109375" style="22" bestFit="1" customWidth="1"/>
    <col min="4582" max="4582" width="18.5703125" style="22" bestFit="1" customWidth="1"/>
    <col min="4583" max="4583" width="10.42578125" style="22" customWidth="1"/>
    <col min="4584" max="4584" width="17" style="22" customWidth="1"/>
    <col min="4585" max="4829" width="9.140625" style="22"/>
    <col min="4830" max="4830" width="23.42578125" style="22" customWidth="1"/>
    <col min="4831" max="4831" width="56.5703125" style="22" customWidth="1"/>
    <col min="4832" max="4832" width="10" style="22" customWidth="1"/>
    <col min="4833" max="4833" width="4.42578125" style="22" customWidth="1"/>
    <col min="4834" max="4834" width="7.42578125" style="22" customWidth="1"/>
    <col min="4835" max="4835" width="15.7109375" style="22" customWidth="1"/>
    <col min="4836" max="4836" width="8.42578125" style="22" customWidth="1"/>
    <col min="4837" max="4837" width="13.7109375" style="22" bestFit="1" customWidth="1"/>
    <col min="4838" max="4838" width="18.5703125" style="22" bestFit="1" customWidth="1"/>
    <col min="4839" max="4839" width="10.42578125" style="22" customWidth="1"/>
    <col min="4840" max="4840" width="17" style="22" customWidth="1"/>
    <col min="4841" max="5085" width="9.140625" style="22"/>
    <col min="5086" max="5086" width="23.42578125" style="22" customWidth="1"/>
    <col min="5087" max="5087" width="56.5703125" style="22" customWidth="1"/>
    <col min="5088" max="5088" width="10" style="22" customWidth="1"/>
    <col min="5089" max="5089" width="4.42578125" style="22" customWidth="1"/>
    <col min="5090" max="5090" width="7.42578125" style="22" customWidth="1"/>
    <col min="5091" max="5091" width="15.7109375" style="22" customWidth="1"/>
    <col min="5092" max="5092" width="8.42578125" style="22" customWidth="1"/>
    <col min="5093" max="5093" width="13.7109375" style="22" bestFit="1" customWidth="1"/>
    <col min="5094" max="5094" width="18.5703125" style="22" bestFit="1" customWidth="1"/>
    <col min="5095" max="5095" width="10.42578125" style="22" customWidth="1"/>
    <col min="5096" max="5096" width="17" style="22" customWidth="1"/>
    <col min="5097" max="5341" width="9.140625" style="22"/>
    <col min="5342" max="5342" width="23.42578125" style="22" customWidth="1"/>
    <col min="5343" max="5343" width="56.5703125" style="22" customWidth="1"/>
    <col min="5344" max="5344" width="10" style="22" customWidth="1"/>
    <col min="5345" max="5345" width="4.42578125" style="22" customWidth="1"/>
    <col min="5346" max="5346" width="7.42578125" style="22" customWidth="1"/>
    <col min="5347" max="5347" width="15.7109375" style="22" customWidth="1"/>
    <col min="5348" max="5348" width="8.42578125" style="22" customWidth="1"/>
    <col min="5349" max="5349" width="13.7109375" style="22" bestFit="1" customWidth="1"/>
    <col min="5350" max="5350" width="18.5703125" style="22" bestFit="1" customWidth="1"/>
    <col min="5351" max="5351" width="10.42578125" style="22" customWidth="1"/>
    <col min="5352" max="5352" width="17" style="22" customWidth="1"/>
    <col min="5353" max="5597" width="9.140625" style="22"/>
    <col min="5598" max="5598" width="23.42578125" style="22" customWidth="1"/>
    <col min="5599" max="5599" width="56.5703125" style="22" customWidth="1"/>
    <col min="5600" max="5600" width="10" style="22" customWidth="1"/>
    <col min="5601" max="5601" width="4.42578125" style="22" customWidth="1"/>
    <col min="5602" max="5602" width="7.42578125" style="22" customWidth="1"/>
    <col min="5603" max="5603" width="15.7109375" style="22" customWidth="1"/>
    <col min="5604" max="5604" width="8.42578125" style="22" customWidth="1"/>
    <col min="5605" max="5605" width="13.7109375" style="22" bestFit="1" customWidth="1"/>
    <col min="5606" max="5606" width="18.5703125" style="22" bestFit="1" customWidth="1"/>
    <col min="5607" max="5607" width="10.42578125" style="22" customWidth="1"/>
    <col min="5608" max="5608" width="17" style="22" customWidth="1"/>
    <col min="5609" max="5853" width="9.140625" style="22"/>
    <col min="5854" max="5854" width="23.42578125" style="22" customWidth="1"/>
    <col min="5855" max="5855" width="56.5703125" style="22" customWidth="1"/>
    <col min="5856" max="5856" width="10" style="22" customWidth="1"/>
    <col min="5857" max="5857" width="4.42578125" style="22" customWidth="1"/>
    <col min="5858" max="5858" width="7.42578125" style="22" customWidth="1"/>
    <col min="5859" max="5859" width="15.7109375" style="22" customWidth="1"/>
    <col min="5860" max="5860" width="8.42578125" style="22" customWidth="1"/>
    <col min="5861" max="5861" width="13.7109375" style="22" bestFit="1" customWidth="1"/>
    <col min="5862" max="5862" width="18.5703125" style="22" bestFit="1" customWidth="1"/>
    <col min="5863" max="5863" width="10.42578125" style="22" customWidth="1"/>
    <col min="5864" max="5864" width="17" style="22" customWidth="1"/>
    <col min="5865" max="6109" width="9.140625" style="22"/>
    <col min="6110" max="6110" width="23.42578125" style="22" customWidth="1"/>
    <col min="6111" max="6111" width="56.5703125" style="22" customWidth="1"/>
    <col min="6112" max="6112" width="10" style="22" customWidth="1"/>
    <col min="6113" max="6113" width="4.42578125" style="22" customWidth="1"/>
    <col min="6114" max="6114" width="7.42578125" style="22" customWidth="1"/>
    <col min="6115" max="6115" width="15.7109375" style="22" customWidth="1"/>
    <col min="6116" max="6116" width="8.42578125" style="22" customWidth="1"/>
    <col min="6117" max="6117" width="13.7109375" style="22" bestFit="1" customWidth="1"/>
    <col min="6118" max="6118" width="18.5703125" style="22" bestFit="1" customWidth="1"/>
    <col min="6119" max="6119" width="10.42578125" style="22" customWidth="1"/>
    <col min="6120" max="6120" width="17" style="22" customWidth="1"/>
    <col min="6121" max="6365" width="9.140625" style="22"/>
    <col min="6366" max="6366" width="23.42578125" style="22" customWidth="1"/>
    <col min="6367" max="6367" width="56.5703125" style="22" customWidth="1"/>
    <col min="6368" max="6368" width="10" style="22" customWidth="1"/>
    <col min="6369" max="6369" width="4.42578125" style="22" customWidth="1"/>
    <col min="6370" max="6370" width="7.42578125" style="22" customWidth="1"/>
    <col min="6371" max="6371" width="15.7109375" style="22" customWidth="1"/>
    <col min="6372" max="6372" width="8.42578125" style="22" customWidth="1"/>
    <col min="6373" max="6373" width="13.7109375" style="22" bestFit="1" customWidth="1"/>
    <col min="6374" max="6374" width="18.5703125" style="22" bestFit="1" customWidth="1"/>
    <col min="6375" max="6375" width="10.42578125" style="22" customWidth="1"/>
    <col min="6376" max="6376" width="17" style="22" customWidth="1"/>
    <col min="6377" max="6621" width="9.140625" style="22"/>
    <col min="6622" max="6622" width="23.42578125" style="22" customWidth="1"/>
    <col min="6623" max="6623" width="56.5703125" style="22" customWidth="1"/>
    <col min="6624" max="6624" width="10" style="22" customWidth="1"/>
    <col min="6625" max="6625" width="4.42578125" style="22" customWidth="1"/>
    <col min="6626" max="6626" width="7.42578125" style="22" customWidth="1"/>
    <col min="6627" max="6627" width="15.7109375" style="22" customWidth="1"/>
    <col min="6628" max="6628" width="8.42578125" style="22" customWidth="1"/>
    <col min="6629" max="6629" width="13.7109375" style="22" bestFit="1" customWidth="1"/>
    <col min="6630" max="6630" width="18.5703125" style="22" bestFit="1" customWidth="1"/>
    <col min="6631" max="6631" width="10.42578125" style="22" customWidth="1"/>
    <col min="6632" max="6632" width="17" style="22" customWidth="1"/>
    <col min="6633" max="6877" width="9.140625" style="22"/>
    <col min="6878" max="6878" width="23.42578125" style="22" customWidth="1"/>
    <col min="6879" max="6879" width="56.5703125" style="22" customWidth="1"/>
    <col min="6880" max="6880" width="10" style="22" customWidth="1"/>
    <col min="6881" max="6881" width="4.42578125" style="22" customWidth="1"/>
    <col min="6882" max="6882" width="7.42578125" style="22" customWidth="1"/>
    <col min="6883" max="6883" width="15.7109375" style="22" customWidth="1"/>
    <col min="6884" max="6884" width="8.42578125" style="22" customWidth="1"/>
    <col min="6885" max="6885" width="13.7109375" style="22" bestFit="1" customWidth="1"/>
    <col min="6886" max="6886" width="18.5703125" style="22" bestFit="1" customWidth="1"/>
    <col min="6887" max="6887" width="10.42578125" style="22" customWidth="1"/>
    <col min="6888" max="6888" width="17" style="22" customWidth="1"/>
    <col min="6889" max="7133" width="9.140625" style="22"/>
    <col min="7134" max="7134" width="23.42578125" style="22" customWidth="1"/>
    <col min="7135" max="7135" width="56.5703125" style="22" customWidth="1"/>
    <col min="7136" max="7136" width="10" style="22" customWidth="1"/>
    <col min="7137" max="7137" width="4.42578125" style="22" customWidth="1"/>
    <col min="7138" max="7138" width="7.42578125" style="22" customWidth="1"/>
    <col min="7139" max="7139" width="15.7109375" style="22" customWidth="1"/>
    <col min="7140" max="7140" width="8.42578125" style="22" customWidth="1"/>
    <col min="7141" max="7141" width="13.7109375" style="22" bestFit="1" customWidth="1"/>
    <col min="7142" max="7142" width="18.5703125" style="22" bestFit="1" customWidth="1"/>
    <col min="7143" max="7143" width="10.42578125" style="22" customWidth="1"/>
    <col min="7144" max="7144" width="17" style="22" customWidth="1"/>
    <col min="7145" max="7389" width="9.140625" style="22"/>
    <col min="7390" max="7390" width="23.42578125" style="22" customWidth="1"/>
    <col min="7391" max="7391" width="56.5703125" style="22" customWidth="1"/>
    <col min="7392" max="7392" width="10" style="22" customWidth="1"/>
    <col min="7393" max="7393" width="4.42578125" style="22" customWidth="1"/>
    <col min="7394" max="7394" width="7.42578125" style="22" customWidth="1"/>
    <col min="7395" max="7395" width="15.7109375" style="22" customWidth="1"/>
    <col min="7396" max="7396" width="8.42578125" style="22" customWidth="1"/>
    <col min="7397" max="7397" width="13.7109375" style="22" bestFit="1" customWidth="1"/>
    <col min="7398" max="7398" width="18.5703125" style="22" bestFit="1" customWidth="1"/>
    <col min="7399" max="7399" width="10.42578125" style="22" customWidth="1"/>
    <col min="7400" max="7400" width="17" style="22" customWidth="1"/>
    <col min="7401" max="7645" width="9.140625" style="22"/>
    <col min="7646" max="7646" width="23.42578125" style="22" customWidth="1"/>
    <col min="7647" max="7647" width="56.5703125" style="22" customWidth="1"/>
    <col min="7648" max="7648" width="10" style="22" customWidth="1"/>
    <col min="7649" max="7649" width="4.42578125" style="22" customWidth="1"/>
    <col min="7650" max="7650" width="7.42578125" style="22" customWidth="1"/>
    <col min="7651" max="7651" width="15.7109375" style="22" customWidth="1"/>
    <col min="7652" max="7652" width="8.42578125" style="22" customWidth="1"/>
    <col min="7653" max="7653" width="13.7109375" style="22" bestFit="1" customWidth="1"/>
    <col min="7654" max="7654" width="18.5703125" style="22" bestFit="1" customWidth="1"/>
    <col min="7655" max="7655" width="10.42578125" style="22" customWidth="1"/>
    <col min="7656" max="7656" width="17" style="22" customWidth="1"/>
    <col min="7657" max="7901" width="9.140625" style="22"/>
    <col min="7902" max="7902" width="23.42578125" style="22" customWidth="1"/>
    <col min="7903" max="7903" width="56.5703125" style="22" customWidth="1"/>
    <col min="7904" max="7904" width="10" style="22" customWidth="1"/>
    <col min="7905" max="7905" width="4.42578125" style="22" customWidth="1"/>
    <col min="7906" max="7906" width="7.42578125" style="22" customWidth="1"/>
    <col min="7907" max="7907" width="15.7109375" style="22" customWidth="1"/>
    <col min="7908" max="7908" width="8.42578125" style="22" customWidth="1"/>
    <col min="7909" max="7909" width="13.7109375" style="22" bestFit="1" customWidth="1"/>
    <col min="7910" max="7910" width="18.5703125" style="22" bestFit="1" customWidth="1"/>
    <col min="7911" max="7911" width="10.42578125" style="22" customWidth="1"/>
    <col min="7912" max="7912" width="17" style="22" customWidth="1"/>
    <col min="7913" max="8157" width="9.140625" style="22"/>
    <col min="8158" max="8158" width="23.42578125" style="22" customWidth="1"/>
    <col min="8159" max="8159" width="56.5703125" style="22" customWidth="1"/>
    <col min="8160" max="8160" width="10" style="22" customWidth="1"/>
    <col min="8161" max="8161" width="4.42578125" style="22" customWidth="1"/>
    <col min="8162" max="8162" width="7.42578125" style="22" customWidth="1"/>
    <col min="8163" max="8163" width="15.7109375" style="22" customWidth="1"/>
    <col min="8164" max="8164" width="8.42578125" style="22" customWidth="1"/>
    <col min="8165" max="8165" width="13.7109375" style="22" bestFit="1" customWidth="1"/>
    <col min="8166" max="8166" width="18.5703125" style="22" bestFit="1" customWidth="1"/>
    <col min="8167" max="8167" width="10.42578125" style="22" customWidth="1"/>
    <col min="8168" max="8168" width="17" style="22" customWidth="1"/>
    <col min="8169" max="8413" width="9.140625" style="22"/>
    <col min="8414" max="8414" width="23.42578125" style="22" customWidth="1"/>
    <col min="8415" max="8415" width="56.5703125" style="22" customWidth="1"/>
    <col min="8416" max="8416" width="10" style="22" customWidth="1"/>
    <col min="8417" max="8417" width="4.42578125" style="22" customWidth="1"/>
    <col min="8418" max="8418" width="7.42578125" style="22" customWidth="1"/>
    <col min="8419" max="8419" width="15.7109375" style="22" customWidth="1"/>
    <col min="8420" max="8420" width="8.42578125" style="22" customWidth="1"/>
    <col min="8421" max="8421" width="13.7109375" style="22" bestFit="1" customWidth="1"/>
    <col min="8422" max="8422" width="18.5703125" style="22" bestFit="1" customWidth="1"/>
    <col min="8423" max="8423" width="10.42578125" style="22" customWidth="1"/>
    <col min="8424" max="8424" width="17" style="22" customWidth="1"/>
    <col min="8425" max="8669" width="9.140625" style="22"/>
    <col min="8670" max="8670" width="23.42578125" style="22" customWidth="1"/>
    <col min="8671" max="8671" width="56.5703125" style="22" customWidth="1"/>
    <col min="8672" max="8672" width="10" style="22" customWidth="1"/>
    <col min="8673" max="8673" width="4.42578125" style="22" customWidth="1"/>
    <col min="8674" max="8674" width="7.42578125" style="22" customWidth="1"/>
    <col min="8675" max="8675" width="15.7109375" style="22" customWidth="1"/>
    <col min="8676" max="8676" width="8.42578125" style="22" customWidth="1"/>
    <col min="8677" max="8677" width="13.7109375" style="22" bestFit="1" customWidth="1"/>
    <col min="8678" max="8678" width="18.5703125" style="22" bestFit="1" customWidth="1"/>
    <col min="8679" max="8679" width="10.42578125" style="22" customWidth="1"/>
    <col min="8680" max="8680" width="17" style="22" customWidth="1"/>
    <col min="8681" max="8925" width="9.140625" style="22"/>
    <col min="8926" max="8926" width="23.42578125" style="22" customWidth="1"/>
    <col min="8927" max="8927" width="56.5703125" style="22" customWidth="1"/>
    <col min="8928" max="8928" width="10" style="22" customWidth="1"/>
    <col min="8929" max="8929" width="4.42578125" style="22" customWidth="1"/>
    <col min="8930" max="8930" width="7.42578125" style="22" customWidth="1"/>
    <col min="8931" max="8931" width="15.7109375" style="22" customWidth="1"/>
    <col min="8932" max="8932" width="8.42578125" style="22" customWidth="1"/>
    <col min="8933" max="8933" width="13.7109375" style="22" bestFit="1" customWidth="1"/>
    <col min="8934" max="8934" width="18.5703125" style="22" bestFit="1" customWidth="1"/>
    <col min="8935" max="8935" width="10.42578125" style="22" customWidth="1"/>
    <col min="8936" max="8936" width="17" style="22" customWidth="1"/>
    <col min="8937" max="9181" width="9.140625" style="22"/>
    <col min="9182" max="9182" width="23.42578125" style="22" customWidth="1"/>
    <col min="9183" max="9183" width="56.5703125" style="22" customWidth="1"/>
    <col min="9184" max="9184" width="10" style="22" customWidth="1"/>
    <col min="9185" max="9185" width="4.42578125" style="22" customWidth="1"/>
    <col min="9186" max="9186" width="7.42578125" style="22" customWidth="1"/>
    <col min="9187" max="9187" width="15.7109375" style="22" customWidth="1"/>
    <col min="9188" max="9188" width="8.42578125" style="22" customWidth="1"/>
    <col min="9189" max="9189" width="13.7109375" style="22" bestFit="1" customWidth="1"/>
    <col min="9190" max="9190" width="18.5703125" style="22" bestFit="1" customWidth="1"/>
    <col min="9191" max="9191" width="10.42578125" style="22" customWidth="1"/>
    <col min="9192" max="9192" width="17" style="22" customWidth="1"/>
    <col min="9193" max="9437" width="9.140625" style="22"/>
    <col min="9438" max="9438" width="23.42578125" style="22" customWidth="1"/>
    <col min="9439" max="9439" width="56.5703125" style="22" customWidth="1"/>
    <col min="9440" max="9440" width="10" style="22" customWidth="1"/>
    <col min="9441" max="9441" width="4.42578125" style="22" customWidth="1"/>
    <col min="9442" max="9442" width="7.42578125" style="22" customWidth="1"/>
    <col min="9443" max="9443" width="15.7109375" style="22" customWidth="1"/>
    <col min="9444" max="9444" width="8.42578125" style="22" customWidth="1"/>
    <col min="9445" max="9445" width="13.7109375" style="22" bestFit="1" customWidth="1"/>
    <col min="9446" max="9446" width="18.5703125" style="22" bestFit="1" customWidth="1"/>
    <col min="9447" max="9447" width="10.42578125" style="22" customWidth="1"/>
    <col min="9448" max="9448" width="17" style="22" customWidth="1"/>
    <col min="9449" max="9693" width="9.140625" style="22"/>
    <col min="9694" max="9694" width="23.42578125" style="22" customWidth="1"/>
    <col min="9695" max="9695" width="56.5703125" style="22" customWidth="1"/>
    <col min="9696" max="9696" width="10" style="22" customWidth="1"/>
    <col min="9697" max="9697" width="4.42578125" style="22" customWidth="1"/>
    <col min="9698" max="9698" width="7.42578125" style="22" customWidth="1"/>
    <col min="9699" max="9699" width="15.7109375" style="22" customWidth="1"/>
    <col min="9700" max="9700" width="8.42578125" style="22" customWidth="1"/>
    <col min="9701" max="9701" width="13.7109375" style="22" bestFit="1" customWidth="1"/>
    <col min="9702" max="9702" width="18.5703125" style="22" bestFit="1" customWidth="1"/>
    <col min="9703" max="9703" width="10.42578125" style="22" customWidth="1"/>
    <col min="9704" max="9704" width="17" style="22" customWidth="1"/>
    <col min="9705" max="9949" width="9.140625" style="22"/>
    <col min="9950" max="9950" width="23.42578125" style="22" customWidth="1"/>
    <col min="9951" max="9951" width="56.5703125" style="22" customWidth="1"/>
    <col min="9952" max="9952" width="10" style="22" customWidth="1"/>
    <col min="9953" max="9953" width="4.42578125" style="22" customWidth="1"/>
    <col min="9954" max="9954" width="7.42578125" style="22" customWidth="1"/>
    <col min="9955" max="9955" width="15.7109375" style="22" customWidth="1"/>
    <col min="9956" max="9956" width="8.42578125" style="22" customWidth="1"/>
    <col min="9957" max="9957" width="13.7109375" style="22" bestFit="1" customWidth="1"/>
    <col min="9958" max="9958" width="18.5703125" style="22" bestFit="1" customWidth="1"/>
    <col min="9959" max="9959" width="10.42578125" style="22" customWidth="1"/>
    <col min="9960" max="9960" width="17" style="22" customWidth="1"/>
    <col min="9961" max="10205" width="9.140625" style="22"/>
    <col min="10206" max="10206" width="23.42578125" style="22" customWidth="1"/>
    <col min="10207" max="10207" width="56.5703125" style="22" customWidth="1"/>
    <col min="10208" max="10208" width="10" style="22" customWidth="1"/>
    <col min="10209" max="10209" width="4.42578125" style="22" customWidth="1"/>
    <col min="10210" max="10210" width="7.42578125" style="22" customWidth="1"/>
    <col min="10211" max="10211" width="15.7109375" style="22" customWidth="1"/>
    <col min="10212" max="10212" width="8.42578125" style="22" customWidth="1"/>
    <col min="10213" max="10213" width="13.7109375" style="22" bestFit="1" customWidth="1"/>
    <col min="10214" max="10214" width="18.5703125" style="22" bestFit="1" customWidth="1"/>
    <col min="10215" max="10215" width="10.42578125" style="22" customWidth="1"/>
    <col min="10216" max="10216" width="17" style="22" customWidth="1"/>
    <col min="10217" max="10461" width="9.140625" style="22"/>
    <col min="10462" max="10462" width="23.42578125" style="22" customWidth="1"/>
    <col min="10463" max="10463" width="56.5703125" style="22" customWidth="1"/>
    <col min="10464" max="10464" width="10" style="22" customWidth="1"/>
    <col min="10465" max="10465" width="4.42578125" style="22" customWidth="1"/>
    <col min="10466" max="10466" width="7.42578125" style="22" customWidth="1"/>
    <col min="10467" max="10467" width="15.7109375" style="22" customWidth="1"/>
    <col min="10468" max="10468" width="8.42578125" style="22" customWidth="1"/>
    <col min="10469" max="10469" width="13.7109375" style="22" bestFit="1" customWidth="1"/>
    <col min="10470" max="10470" width="18.5703125" style="22" bestFit="1" customWidth="1"/>
    <col min="10471" max="10471" width="10.42578125" style="22" customWidth="1"/>
    <col min="10472" max="10472" width="17" style="22" customWidth="1"/>
    <col min="10473" max="10717" width="9.140625" style="22"/>
    <col min="10718" max="10718" width="23.42578125" style="22" customWidth="1"/>
    <col min="10719" max="10719" width="56.5703125" style="22" customWidth="1"/>
    <col min="10720" max="10720" width="10" style="22" customWidth="1"/>
    <col min="10721" max="10721" width="4.42578125" style="22" customWidth="1"/>
    <col min="10722" max="10722" width="7.42578125" style="22" customWidth="1"/>
    <col min="10723" max="10723" width="15.7109375" style="22" customWidth="1"/>
    <col min="10724" max="10724" width="8.42578125" style="22" customWidth="1"/>
    <col min="10725" max="10725" width="13.7109375" style="22" bestFit="1" customWidth="1"/>
    <col min="10726" max="10726" width="18.5703125" style="22" bestFit="1" customWidth="1"/>
    <col min="10727" max="10727" width="10.42578125" style="22" customWidth="1"/>
    <col min="10728" max="10728" width="17" style="22" customWidth="1"/>
    <col min="10729" max="10973" width="9.140625" style="22"/>
    <col min="10974" max="10974" width="23.42578125" style="22" customWidth="1"/>
    <col min="10975" max="10975" width="56.5703125" style="22" customWidth="1"/>
    <col min="10976" max="10976" width="10" style="22" customWidth="1"/>
    <col min="10977" max="10977" width="4.42578125" style="22" customWidth="1"/>
    <col min="10978" max="10978" width="7.42578125" style="22" customWidth="1"/>
    <col min="10979" max="10979" width="15.7109375" style="22" customWidth="1"/>
    <col min="10980" max="10980" width="8.42578125" style="22" customWidth="1"/>
    <col min="10981" max="10981" width="13.7109375" style="22" bestFit="1" customWidth="1"/>
    <col min="10982" max="10982" width="18.5703125" style="22" bestFit="1" customWidth="1"/>
    <col min="10983" max="10983" width="10.42578125" style="22" customWidth="1"/>
    <col min="10984" max="10984" width="17" style="22" customWidth="1"/>
    <col min="10985" max="11229" width="9.140625" style="22"/>
    <col min="11230" max="11230" width="23.42578125" style="22" customWidth="1"/>
    <col min="11231" max="11231" width="56.5703125" style="22" customWidth="1"/>
    <col min="11232" max="11232" width="10" style="22" customWidth="1"/>
    <col min="11233" max="11233" width="4.42578125" style="22" customWidth="1"/>
    <col min="11234" max="11234" width="7.42578125" style="22" customWidth="1"/>
    <col min="11235" max="11235" width="15.7109375" style="22" customWidth="1"/>
    <col min="11236" max="11236" width="8.42578125" style="22" customWidth="1"/>
    <col min="11237" max="11237" width="13.7109375" style="22" bestFit="1" customWidth="1"/>
    <col min="11238" max="11238" width="18.5703125" style="22" bestFit="1" customWidth="1"/>
    <col min="11239" max="11239" width="10.42578125" style="22" customWidth="1"/>
    <col min="11240" max="11240" width="17" style="22" customWidth="1"/>
    <col min="11241" max="11485" width="9.140625" style="22"/>
    <col min="11486" max="11486" width="23.42578125" style="22" customWidth="1"/>
    <col min="11487" max="11487" width="56.5703125" style="22" customWidth="1"/>
    <col min="11488" max="11488" width="10" style="22" customWidth="1"/>
    <col min="11489" max="11489" width="4.42578125" style="22" customWidth="1"/>
    <col min="11490" max="11490" width="7.42578125" style="22" customWidth="1"/>
    <col min="11491" max="11491" width="15.7109375" style="22" customWidth="1"/>
    <col min="11492" max="11492" width="8.42578125" style="22" customWidth="1"/>
    <col min="11493" max="11493" width="13.7109375" style="22" bestFit="1" customWidth="1"/>
    <col min="11494" max="11494" width="18.5703125" style="22" bestFit="1" customWidth="1"/>
    <col min="11495" max="11495" width="10.42578125" style="22" customWidth="1"/>
    <col min="11496" max="11496" width="17" style="22" customWidth="1"/>
    <col min="11497" max="11741" width="9.140625" style="22"/>
    <col min="11742" max="11742" width="23.42578125" style="22" customWidth="1"/>
    <col min="11743" max="11743" width="56.5703125" style="22" customWidth="1"/>
    <col min="11744" max="11744" width="10" style="22" customWidth="1"/>
    <col min="11745" max="11745" width="4.42578125" style="22" customWidth="1"/>
    <col min="11746" max="11746" width="7.42578125" style="22" customWidth="1"/>
    <col min="11747" max="11747" width="15.7109375" style="22" customWidth="1"/>
    <col min="11748" max="11748" width="8.42578125" style="22" customWidth="1"/>
    <col min="11749" max="11749" width="13.7109375" style="22" bestFit="1" customWidth="1"/>
    <col min="11750" max="11750" width="18.5703125" style="22" bestFit="1" customWidth="1"/>
    <col min="11751" max="11751" width="10.42578125" style="22" customWidth="1"/>
    <col min="11752" max="11752" width="17" style="22" customWidth="1"/>
    <col min="11753" max="11997" width="9.140625" style="22"/>
    <col min="11998" max="11998" width="23.42578125" style="22" customWidth="1"/>
    <col min="11999" max="11999" width="56.5703125" style="22" customWidth="1"/>
    <col min="12000" max="12000" width="10" style="22" customWidth="1"/>
    <col min="12001" max="12001" width="4.42578125" style="22" customWidth="1"/>
    <col min="12002" max="12002" width="7.42578125" style="22" customWidth="1"/>
    <col min="12003" max="12003" width="15.7109375" style="22" customWidth="1"/>
    <col min="12004" max="12004" width="8.42578125" style="22" customWidth="1"/>
    <col min="12005" max="12005" width="13.7109375" style="22" bestFit="1" customWidth="1"/>
    <col min="12006" max="12006" width="18.5703125" style="22" bestFit="1" customWidth="1"/>
    <col min="12007" max="12007" width="10.42578125" style="22" customWidth="1"/>
    <col min="12008" max="12008" width="17" style="22" customWidth="1"/>
    <col min="12009" max="12253" width="9.140625" style="22"/>
    <col min="12254" max="12254" width="23.42578125" style="22" customWidth="1"/>
    <col min="12255" max="12255" width="56.5703125" style="22" customWidth="1"/>
    <col min="12256" max="12256" width="10" style="22" customWidth="1"/>
    <col min="12257" max="12257" width="4.42578125" style="22" customWidth="1"/>
    <col min="12258" max="12258" width="7.42578125" style="22" customWidth="1"/>
    <col min="12259" max="12259" width="15.7109375" style="22" customWidth="1"/>
    <col min="12260" max="12260" width="8.42578125" style="22" customWidth="1"/>
    <col min="12261" max="12261" width="13.7109375" style="22" bestFit="1" customWidth="1"/>
    <col min="12262" max="12262" width="18.5703125" style="22" bestFit="1" customWidth="1"/>
    <col min="12263" max="12263" width="10.42578125" style="22" customWidth="1"/>
    <col min="12264" max="12264" width="17" style="22" customWidth="1"/>
    <col min="12265" max="12509" width="9.140625" style="22"/>
    <col min="12510" max="12510" width="23.42578125" style="22" customWidth="1"/>
    <col min="12511" max="12511" width="56.5703125" style="22" customWidth="1"/>
    <col min="12512" max="12512" width="10" style="22" customWidth="1"/>
    <col min="12513" max="12513" width="4.42578125" style="22" customWidth="1"/>
    <col min="12514" max="12514" width="7.42578125" style="22" customWidth="1"/>
    <col min="12515" max="12515" width="15.7109375" style="22" customWidth="1"/>
    <col min="12516" max="12516" width="8.42578125" style="22" customWidth="1"/>
    <col min="12517" max="12517" width="13.7109375" style="22" bestFit="1" customWidth="1"/>
    <col min="12518" max="12518" width="18.5703125" style="22" bestFit="1" customWidth="1"/>
    <col min="12519" max="12519" width="10.42578125" style="22" customWidth="1"/>
    <col min="12520" max="12520" width="17" style="22" customWidth="1"/>
    <col min="12521" max="12765" width="9.140625" style="22"/>
    <col min="12766" max="12766" width="23.42578125" style="22" customWidth="1"/>
    <col min="12767" max="12767" width="56.5703125" style="22" customWidth="1"/>
    <col min="12768" max="12768" width="10" style="22" customWidth="1"/>
    <col min="12769" max="12769" width="4.42578125" style="22" customWidth="1"/>
    <col min="12770" max="12770" width="7.42578125" style="22" customWidth="1"/>
    <col min="12771" max="12771" width="15.7109375" style="22" customWidth="1"/>
    <col min="12772" max="12772" width="8.42578125" style="22" customWidth="1"/>
    <col min="12773" max="12773" width="13.7109375" style="22" bestFit="1" customWidth="1"/>
    <col min="12774" max="12774" width="18.5703125" style="22" bestFit="1" customWidth="1"/>
    <col min="12775" max="12775" width="10.42578125" style="22" customWidth="1"/>
    <col min="12776" max="12776" width="17" style="22" customWidth="1"/>
    <col min="12777" max="13021" width="9.140625" style="22"/>
    <col min="13022" max="13022" width="23.42578125" style="22" customWidth="1"/>
    <col min="13023" max="13023" width="56.5703125" style="22" customWidth="1"/>
    <col min="13024" max="13024" width="10" style="22" customWidth="1"/>
    <col min="13025" max="13025" width="4.42578125" style="22" customWidth="1"/>
    <col min="13026" max="13026" width="7.42578125" style="22" customWidth="1"/>
    <col min="13027" max="13027" width="15.7109375" style="22" customWidth="1"/>
    <col min="13028" max="13028" width="8.42578125" style="22" customWidth="1"/>
    <col min="13029" max="13029" width="13.7109375" style="22" bestFit="1" customWidth="1"/>
    <col min="13030" max="13030" width="18.5703125" style="22" bestFit="1" customWidth="1"/>
    <col min="13031" max="13031" width="10.42578125" style="22" customWidth="1"/>
    <col min="13032" max="13032" width="17" style="22" customWidth="1"/>
    <col min="13033" max="13277" width="9.140625" style="22"/>
    <col min="13278" max="13278" width="23.42578125" style="22" customWidth="1"/>
    <col min="13279" max="13279" width="56.5703125" style="22" customWidth="1"/>
    <col min="13280" max="13280" width="10" style="22" customWidth="1"/>
    <col min="13281" max="13281" width="4.42578125" style="22" customWidth="1"/>
    <col min="13282" max="13282" width="7.42578125" style="22" customWidth="1"/>
    <col min="13283" max="13283" width="15.7109375" style="22" customWidth="1"/>
    <col min="13284" max="13284" width="8.42578125" style="22" customWidth="1"/>
    <col min="13285" max="13285" width="13.7109375" style="22" bestFit="1" customWidth="1"/>
    <col min="13286" max="13286" width="18.5703125" style="22" bestFit="1" customWidth="1"/>
    <col min="13287" max="13287" width="10.42578125" style="22" customWidth="1"/>
    <col min="13288" max="13288" width="17" style="22" customWidth="1"/>
    <col min="13289" max="13533" width="9.140625" style="22"/>
    <col min="13534" max="13534" width="23.42578125" style="22" customWidth="1"/>
    <col min="13535" max="13535" width="56.5703125" style="22" customWidth="1"/>
    <col min="13536" max="13536" width="10" style="22" customWidth="1"/>
    <col min="13537" max="13537" width="4.42578125" style="22" customWidth="1"/>
    <col min="13538" max="13538" width="7.42578125" style="22" customWidth="1"/>
    <col min="13539" max="13539" width="15.7109375" style="22" customWidth="1"/>
    <col min="13540" max="13540" width="8.42578125" style="22" customWidth="1"/>
    <col min="13541" max="13541" width="13.7109375" style="22" bestFit="1" customWidth="1"/>
    <col min="13542" max="13542" width="18.5703125" style="22" bestFit="1" customWidth="1"/>
    <col min="13543" max="13543" width="10.42578125" style="22" customWidth="1"/>
    <col min="13544" max="13544" width="17" style="22" customWidth="1"/>
    <col min="13545" max="13789" width="9.140625" style="22"/>
    <col min="13790" max="13790" width="23.42578125" style="22" customWidth="1"/>
    <col min="13791" max="13791" width="56.5703125" style="22" customWidth="1"/>
    <col min="13792" max="13792" width="10" style="22" customWidth="1"/>
    <col min="13793" max="13793" width="4.42578125" style="22" customWidth="1"/>
    <col min="13794" max="13794" width="7.42578125" style="22" customWidth="1"/>
    <col min="13795" max="13795" width="15.7109375" style="22" customWidth="1"/>
    <col min="13796" max="13796" width="8.42578125" style="22" customWidth="1"/>
    <col min="13797" max="13797" width="13.7109375" style="22" bestFit="1" customWidth="1"/>
    <col min="13798" max="13798" width="18.5703125" style="22" bestFit="1" customWidth="1"/>
    <col min="13799" max="13799" width="10.42578125" style="22" customWidth="1"/>
    <col min="13800" max="13800" width="17" style="22" customWidth="1"/>
    <col min="13801" max="14045" width="9.140625" style="22"/>
    <col min="14046" max="14046" width="23.42578125" style="22" customWidth="1"/>
    <col min="14047" max="14047" width="56.5703125" style="22" customWidth="1"/>
    <col min="14048" max="14048" width="10" style="22" customWidth="1"/>
    <col min="14049" max="14049" width="4.42578125" style="22" customWidth="1"/>
    <col min="14050" max="14050" width="7.42578125" style="22" customWidth="1"/>
    <col min="14051" max="14051" width="15.7109375" style="22" customWidth="1"/>
    <col min="14052" max="14052" width="8.42578125" style="22" customWidth="1"/>
    <col min="14053" max="14053" width="13.7109375" style="22" bestFit="1" customWidth="1"/>
    <col min="14054" max="14054" width="18.5703125" style="22" bestFit="1" customWidth="1"/>
    <col min="14055" max="14055" width="10.42578125" style="22" customWidth="1"/>
    <col min="14056" max="14056" width="17" style="22" customWidth="1"/>
    <col min="14057" max="14301" width="9.140625" style="22"/>
    <col min="14302" max="14302" width="23.42578125" style="22" customWidth="1"/>
    <col min="14303" max="14303" width="56.5703125" style="22" customWidth="1"/>
    <col min="14304" max="14304" width="10" style="22" customWidth="1"/>
    <col min="14305" max="14305" width="4.42578125" style="22" customWidth="1"/>
    <col min="14306" max="14306" width="7.42578125" style="22" customWidth="1"/>
    <col min="14307" max="14307" width="15.7109375" style="22" customWidth="1"/>
    <col min="14308" max="14308" width="8.42578125" style="22" customWidth="1"/>
    <col min="14309" max="14309" width="13.7109375" style="22" bestFit="1" customWidth="1"/>
    <col min="14310" max="14310" width="18.5703125" style="22" bestFit="1" customWidth="1"/>
    <col min="14311" max="14311" width="10.42578125" style="22" customWidth="1"/>
    <col min="14312" max="14312" width="17" style="22" customWidth="1"/>
    <col min="14313" max="14557" width="9.140625" style="22"/>
    <col min="14558" max="14558" width="23.42578125" style="22" customWidth="1"/>
    <col min="14559" max="14559" width="56.5703125" style="22" customWidth="1"/>
    <col min="14560" max="14560" width="10" style="22" customWidth="1"/>
    <col min="14561" max="14561" width="4.42578125" style="22" customWidth="1"/>
    <col min="14562" max="14562" width="7.42578125" style="22" customWidth="1"/>
    <col min="14563" max="14563" width="15.7109375" style="22" customWidth="1"/>
    <col min="14564" max="14564" width="8.42578125" style="22" customWidth="1"/>
    <col min="14565" max="14565" width="13.7109375" style="22" bestFit="1" customWidth="1"/>
    <col min="14566" max="14566" width="18.5703125" style="22" bestFit="1" customWidth="1"/>
    <col min="14567" max="14567" width="10.42578125" style="22" customWidth="1"/>
    <col min="14568" max="14568" width="17" style="22" customWidth="1"/>
    <col min="14569" max="14813" width="9.140625" style="22"/>
    <col min="14814" max="14814" width="23.42578125" style="22" customWidth="1"/>
    <col min="14815" max="14815" width="56.5703125" style="22" customWidth="1"/>
    <col min="14816" max="14816" width="10" style="22" customWidth="1"/>
    <col min="14817" max="14817" width="4.42578125" style="22" customWidth="1"/>
    <col min="14818" max="14818" width="7.42578125" style="22" customWidth="1"/>
    <col min="14819" max="14819" width="15.7109375" style="22" customWidth="1"/>
    <col min="14820" max="14820" width="8.42578125" style="22" customWidth="1"/>
    <col min="14821" max="14821" width="13.7109375" style="22" bestFit="1" customWidth="1"/>
    <col min="14822" max="14822" width="18.5703125" style="22" bestFit="1" customWidth="1"/>
    <col min="14823" max="14823" width="10.42578125" style="22" customWidth="1"/>
    <col min="14824" max="14824" width="17" style="22" customWidth="1"/>
    <col min="14825" max="15069" width="9.140625" style="22"/>
    <col min="15070" max="15070" width="23.42578125" style="22" customWidth="1"/>
    <col min="15071" max="15071" width="56.5703125" style="22" customWidth="1"/>
    <col min="15072" max="15072" width="10" style="22" customWidth="1"/>
    <col min="15073" max="15073" width="4.42578125" style="22" customWidth="1"/>
    <col min="15074" max="15074" width="7.42578125" style="22" customWidth="1"/>
    <col min="15075" max="15075" width="15.7109375" style="22" customWidth="1"/>
    <col min="15076" max="15076" width="8.42578125" style="22" customWidth="1"/>
    <col min="15077" max="15077" width="13.7109375" style="22" bestFit="1" customWidth="1"/>
    <col min="15078" max="15078" width="18.5703125" style="22" bestFit="1" customWidth="1"/>
    <col min="15079" max="15079" width="10.42578125" style="22" customWidth="1"/>
    <col min="15080" max="15080" width="17" style="22" customWidth="1"/>
    <col min="15081" max="15325" width="9.140625" style="22"/>
    <col min="15326" max="15326" width="23.42578125" style="22" customWidth="1"/>
    <col min="15327" max="15327" width="56.5703125" style="22" customWidth="1"/>
    <col min="15328" max="15328" width="10" style="22" customWidth="1"/>
    <col min="15329" max="15329" width="4.42578125" style="22" customWidth="1"/>
    <col min="15330" max="15330" width="7.42578125" style="22" customWidth="1"/>
    <col min="15331" max="15331" width="15.7109375" style="22" customWidth="1"/>
    <col min="15332" max="15332" width="8.42578125" style="22" customWidth="1"/>
    <col min="15333" max="15333" width="13.7109375" style="22" bestFit="1" customWidth="1"/>
    <col min="15334" max="15334" width="18.5703125" style="22" bestFit="1" customWidth="1"/>
    <col min="15335" max="15335" width="10.42578125" style="22" customWidth="1"/>
    <col min="15336" max="15336" width="17" style="22" customWidth="1"/>
    <col min="15337" max="15581" width="9.140625" style="22"/>
    <col min="15582" max="15582" width="23.42578125" style="22" customWidth="1"/>
    <col min="15583" max="15583" width="56.5703125" style="22" customWidth="1"/>
    <col min="15584" max="15584" width="10" style="22" customWidth="1"/>
    <col min="15585" max="15585" width="4.42578125" style="22" customWidth="1"/>
    <col min="15586" max="15586" width="7.42578125" style="22" customWidth="1"/>
    <col min="15587" max="15587" width="15.7109375" style="22" customWidth="1"/>
    <col min="15588" max="15588" width="8.42578125" style="22" customWidth="1"/>
    <col min="15589" max="15589" width="13.7109375" style="22" bestFit="1" customWidth="1"/>
    <col min="15590" max="15590" width="18.5703125" style="22" bestFit="1" customWidth="1"/>
    <col min="15591" max="15591" width="10.42578125" style="22" customWidth="1"/>
    <col min="15592" max="15592" width="17" style="22" customWidth="1"/>
    <col min="15593" max="15837" width="9.140625" style="22"/>
    <col min="15838" max="15838" width="23.42578125" style="22" customWidth="1"/>
    <col min="15839" max="15839" width="56.5703125" style="22" customWidth="1"/>
    <col min="15840" max="15840" width="10" style="22" customWidth="1"/>
    <col min="15841" max="15841" width="4.42578125" style="22" customWidth="1"/>
    <col min="15842" max="15842" width="7.42578125" style="22" customWidth="1"/>
    <col min="15843" max="15843" width="15.7109375" style="22" customWidth="1"/>
    <col min="15844" max="15844" width="8.42578125" style="22" customWidth="1"/>
    <col min="15845" max="15845" width="13.7109375" style="22" bestFit="1" customWidth="1"/>
    <col min="15846" max="15846" width="18.5703125" style="22" bestFit="1" customWidth="1"/>
    <col min="15847" max="15847" width="10.42578125" style="22" customWidth="1"/>
    <col min="15848" max="15848" width="17" style="22" customWidth="1"/>
    <col min="15849" max="16093" width="9.140625" style="22"/>
    <col min="16094" max="16094" width="23.42578125" style="22" customWidth="1"/>
    <col min="16095" max="16095" width="56.5703125" style="22" customWidth="1"/>
    <col min="16096" max="16096" width="10" style="22" customWidth="1"/>
    <col min="16097" max="16097" width="4.42578125" style="22" customWidth="1"/>
    <col min="16098" max="16098" width="7.42578125" style="22" customWidth="1"/>
    <col min="16099" max="16099" width="15.7109375" style="22" customWidth="1"/>
    <col min="16100" max="16100" width="8.42578125" style="22" customWidth="1"/>
    <col min="16101" max="16101" width="13.7109375" style="22" bestFit="1" customWidth="1"/>
    <col min="16102" max="16102" width="18.5703125" style="22" bestFit="1" customWidth="1"/>
    <col min="16103" max="16103" width="10.42578125" style="22" customWidth="1"/>
    <col min="16104" max="16104" width="17" style="22" customWidth="1"/>
    <col min="16105" max="16384" width="9.140625" style="22"/>
  </cols>
  <sheetData>
    <row r="1" spans="1:8" s="24" customFormat="1" ht="16.5" customHeight="1" x14ac:dyDescent="0.25">
      <c r="A1" s="25" t="s">
        <v>59</v>
      </c>
      <c r="B1" s="23" t="str">
        <f>Titul!B4</f>
        <v>VD Roudnice nad Labem, oprava ovládacích uzávěrů na levém a středním jezovém poli</v>
      </c>
    </row>
    <row r="2" spans="1:8" s="24" customFormat="1" ht="16.5" customHeight="1" x14ac:dyDescent="0.25">
      <c r="A2" s="73" t="str">
        <f>Titul!A8</f>
        <v>část:</v>
      </c>
      <c r="B2" s="75" t="str">
        <f>Titul!B8</f>
        <v>Levý sektor</v>
      </c>
    </row>
    <row r="3" spans="1:8" s="24" customFormat="1" ht="12" customHeight="1" thickBot="1" x14ac:dyDescent="0.3">
      <c r="A3" s="18"/>
      <c r="B3" s="19"/>
    </row>
    <row r="4" spans="1:8" ht="15.75" thickBot="1" x14ac:dyDescent="0.3">
      <c r="A4" s="26" t="s">
        <v>60</v>
      </c>
      <c r="B4" s="27" t="s">
        <v>61</v>
      </c>
      <c r="C4" s="28" t="s">
        <v>53</v>
      </c>
      <c r="D4" s="29"/>
      <c r="E4" s="29"/>
      <c r="F4" s="30"/>
      <c r="G4" s="77" t="s">
        <v>62</v>
      </c>
      <c r="H4" s="31" t="s">
        <v>23</v>
      </c>
    </row>
    <row r="5" spans="1:8" x14ac:dyDescent="0.25">
      <c r="A5" s="33"/>
      <c r="B5" s="34"/>
      <c r="C5" s="35" t="s">
        <v>63</v>
      </c>
      <c r="D5" s="31" t="s">
        <v>64</v>
      </c>
      <c r="E5" s="31" t="s">
        <v>65</v>
      </c>
      <c r="F5" s="31" t="s">
        <v>66</v>
      </c>
      <c r="G5" s="78"/>
      <c r="H5" s="36"/>
    </row>
    <row r="6" spans="1:8" ht="15.75" thickBot="1" x14ac:dyDescent="0.3">
      <c r="A6" s="37"/>
      <c r="B6" s="38"/>
      <c r="C6" s="39" t="s">
        <v>53</v>
      </c>
      <c r="D6" s="40" t="s">
        <v>53</v>
      </c>
      <c r="E6" s="40" t="s">
        <v>67</v>
      </c>
      <c r="F6" s="40" t="s">
        <v>68</v>
      </c>
      <c r="G6" s="79"/>
      <c r="H6" s="41"/>
    </row>
    <row r="7" spans="1:8" ht="18.75" x14ac:dyDescent="0.25">
      <c r="A7" s="33"/>
      <c r="B7" s="42" t="s">
        <v>53</v>
      </c>
      <c r="C7" s="43"/>
      <c r="D7" s="32"/>
      <c r="E7" s="32"/>
      <c r="F7" s="32"/>
      <c r="G7" s="80"/>
      <c r="H7" s="44"/>
    </row>
    <row r="8" spans="1:8" x14ac:dyDescent="0.25">
      <c r="A8" s="72">
        <v>1</v>
      </c>
      <c r="B8" s="46" t="s">
        <v>69</v>
      </c>
      <c r="C8" s="47"/>
      <c r="D8" s="48"/>
      <c r="E8" s="48"/>
      <c r="F8" s="49"/>
      <c r="G8" s="81">
        <f>SUM(G9:G20)</f>
        <v>0</v>
      </c>
      <c r="H8" s="50"/>
    </row>
    <row r="9" spans="1:8" ht="51" x14ac:dyDescent="0.25">
      <c r="A9" s="45">
        <v>1</v>
      </c>
      <c r="B9" s="51" t="s">
        <v>173</v>
      </c>
      <c r="C9" s="52" t="s">
        <v>53</v>
      </c>
      <c r="D9" s="53" t="s">
        <v>83</v>
      </c>
      <c r="E9" s="53">
        <v>1</v>
      </c>
      <c r="F9" s="91">
        <v>0</v>
      </c>
      <c r="G9" s="82">
        <f>E9*F9</f>
        <v>0</v>
      </c>
      <c r="H9" s="50"/>
    </row>
    <row r="10" spans="1:8" ht="63.75" x14ac:dyDescent="0.25">
      <c r="A10" s="45">
        <v>2</v>
      </c>
      <c r="B10" s="51" t="s">
        <v>85</v>
      </c>
      <c r="C10" s="52" t="s">
        <v>53</v>
      </c>
      <c r="D10" s="53" t="s">
        <v>83</v>
      </c>
      <c r="E10" s="53">
        <v>1</v>
      </c>
      <c r="F10" s="91">
        <v>0</v>
      </c>
      <c r="G10" s="82">
        <f t="shared" ref="G10:G20" si="0">E10*F10</f>
        <v>0</v>
      </c>
      <c r="H10" s="50"/>
    </row>
    <row r="11" spans="1:8" x14ac:dyDescent="0.25">
      <c r="A11" s="45">
        <v>3</v>
      </c>
      <c r="B11" s="51" t="s">
        <v>170</v>
      </c>
      <c r="C11" s="52" t="s">
        <v>53</v>
      </c>
      <c r="D11" s="53" t="s">
        <v>83</v>
      </c>
      <c r="E11" s="53">
        <v>2</v>
      </c>
      <c r="F11" s="91">
        <v>0</v>
      </c>
      <c r="G11" s="82">
        <f t="shared" si="0"/>
        <v>0</v>
      </c>
      <c r="H11" s="50"/>
    </row>
    <row r="12" spans="1:8" x14ac:dyDescent="0.25">
      <c r="A12" s="45">
        <v>4</v>
      </c>
      <c r="B12" s="51" t="s">
        <v>70</v>
      </c>
      <c r="C12" s="52" t="s">
        <v>53</v>
      </c>
      <c r="D12" s="53" t="s">
        <v>83</v>
      </c>
      <c r="E12" s="53">
        <v>2</v>
      </c>
      <c r="F12" s="91">
        <v>0</v>
      </c>
      <c r="G12" s="82">
        <f t="shared" si="0"/>
        <v>0</v>
      </c>
      <c r="H12" s="50"/>
    </row>
    <row r="13" spans="1:8" ht="38.25" x14ac:dyDescent="0.25">
      <c r="A13" s="45">
        <v>5</v>
      </c>
      <c r="B13" s="51" t="s">
        <v>107</v>
      </c>
      <c r="C13" s="52" t="s">
        <v>53</v>
      </c>
      <c r="D13" s="53" t="s">
        <v>83</v>
      </c>
      <c r="E13" s="53">
        <v>2</v>
      </c>
      <c r="F13" s="91">
        <v>0</v>
      </c>
      <c r="G13" s="82">
        <f t="shared" si="0"/>
        <v>0</v>
      </c>
      <c r="H13" s="50"/>
    </row>
    <row r="14" spans="1:8" ht="51" x14ac:dyDescent="0.25">
      <c r="A14" s="45">
        <v>6</v>
      </c>
      <c r="B14" s="51" t="s">
        <v>171</v>
      </c>
      <c r="C14" s="52" t="s">
        <v>53</v>
      </c>
      <c r="D14" s="53" t="s">
        <v>83</v>
      </c>
      <c r="E14" s="53">
        <v>1</v>
      </c>
      <c r="F14" s="91">
        <v>0</v>
      </c>
      <c r="G14" s="82">
        <f t="shared" si="0"/>
        <v>0</v>
      </c>
      <c r="H14" s="50"/>
    </row>
    <row r="15" spans="1:8" ht="51" x14ac:dyDescent="0.25">
      <c r="A15" s="45">
        <v>7</v>
      </c>
      <c r="B15" s="51" t="s">
        <v>175</v>
      </c>
      <c r="C15" s="52" t="s">
        <v>53</v>
      </c>
      <c r="D15" s="53" t="s">
        <v>83</v>
      </c>
      <c r="E15" s="53">
        <v>1</v>
      </c>
      <c r="F15" s="91">
        <v>0</v>
      </c>
      <c r="G15" s="82">
        <f t="shared" si="0"/>
        <v>0</v>
      </c>
      <c r="H15" s="50"/>
    </row>
    <row r="16" spans="1:8" ht="63.75" x14ac:dyDescent="0.25">
      <c r="A16" s="45">
        <v>8</v>
      </c>
      <c r="B16" s="51" t="s">
        <v>86</v>
      </c>
      <c r="C16" s="52" t="s">
        <v>53</v>
      </c>
      <c r="D16" s="53" t="s">
        <v>83</v>
      </c>
      <c r="E16" s="53">
        <v>1</v>
      </c>
      <c r="F16" s="91">
        <v>0</v>
      </c>
      <c r="G16" s="82">
        <f t="shared" si="0"/>
        <v>0</v>
      </c>
      <c r="H16" s="50"/>
    </row>
    <row r="17" spans="1:8" ht="38.25" x14ac:dyDescent="0.25">
      <c r="A17" s="45">
        <v>9</v>
      </c>
      <c r="B17" s="51" t="s">
        <v>87</v>
      </c>
      <c r="C17" s="52" t="s">
        <v>53</v>
      </c>
      <c r="D17" s="53" t="s">
        <v>83</v>
      </c>
      <c r="E17" s="53">
        <v>1</v>
      </c>
      <c r="F17" s="91">
        <v>0</v>
      </c>
      <c r="G17" s="82">
        <f t="shared" si="0"/>
        <v>0</v>
      </c>
      <c r="H17" s="50"/>
    </row>
    <row r="18" spans="1:8" ht="30.75" customHeight="1" x14ac:dyDescent="0.25">
      <c r="A18" s="45">
        <v>10</v>
      </c>
      <c r="B18" s="51" t="s">
        <v>172</v>
      </c>
      <c r="C18" s="52" t="s">
        <v>53</v>
      </c>
      <c r="D18" s="53" t="s">
        <v>83</v>
      </c>
      <c r="E18" s="53">
        <v>1</v>
      </c>
      <c r="F18" s="91">
        <v>0</v>
      </c>
      <c r="G18" s="82">
        <f t="shared" si="0"/>
        <v>0</v>
      </c>
      <c r="H18" s="50"/>
    </row>
    <row r="19" spans="1:8" ht="63.75" x14ac:dyDescent="0.25">
      <c r="A19" s="45">
        <v>11</v>
      </c>
      <c r="B19" s="51" t="s">
        <v>215</v>
      </c>
      <c r="C19" s="52" t="s">
        <v>53</v>
      </c>
      <c r="D19" s="53" t="s">
        <v>83</v>
      </c>
      <c r="E19" s="53">
        <v>1</v>
      </c>
      <c r="F19" s="91">
        <v>0</v>
      </c>
      <c r="G19" s="82">
        <f t="shared" si="0"/>
        <v>0</v>
      </c>
      <c r="H19" s="50"/>
    </row>
    <row r="20" spans="1:8" ht="38.25" x14ac:dyDescent="0.25">
      <c r="A20" s="45">
        <v>12</v>
      </c>
      <c r="B20" s="51" t="s">
        <v>174</v>
      </c>
      <c r="C20" s="52" t="s">
        <v>53</v>
      </c>
      <c r="D20" s="53" t="s">
        <v>83</v>
      </c>
      <c r="E20" s="53">
        <v>1</v>
      </c>
      <c r="F20" s="91">
        <v>0</v>
      </c>
      <c r="G20" s="82">
        <f t="shared" si="0"/>
        <v>0</v>
      </c>
      <c r="H20" s="50"/>
    </row>
    <row r="21" spans="1:8" x14ac:dyDescent="0.25">
      <c r="A21" s="45" t="s">
        <v>53</v>
      </c>
      <c r="B21" s="55"/>
      <c r="C21" s="47"/>
      <c r="D21" s="48"/>
      <c r="E21" s="48"/>
      <c r="F21" s="49"/>
      <c r="G21" s="82"/>
      <c r="H21" s="50"/>
    </row>
    <row r="22" spans="1:8" x14ac:dyDescent="0.25">
      <c r="A22" s="72">
        <v>2</v>
      </c>
      <c r="B22" s="56" t="s">
        <v>92</v>
      </c>
      <c r="C22" s="47"/>
      <c r="D22" s="48"/>
      <c r="E22" s="48"/>
      <c r="F22" s="49"/>
      <c r="G22" s="81">
        <f>SUM(G23:G26)</f>
        <v>0</v>
      </c>
      <c r="H22" s="50"/>
    </row>
    <row r="23" spans="1:8" ht="27.75" customHeight="1" x14ac:dyDescent="0.25">
      <c r="A23" s="45">
        <v>1</v>
      </c>
      <c r="B23" s="51" t="s">
        <v>91</v>
      </c>
      <c r="C23" s="52" t="s">
        <v>53</v>
      </c>
      <c r="D23" s="53" t="s">
        <v>83</v>
      </c>
      <c r="E23" s="53">
        <v>1</v>
      </c>
      <c r="F23" s="91">
        <v>0</v>
      </c>
      <c r="G23" s="82">
        <f t="shared" ref="G23:G26" si="1">E23*F23</f>
        <v>0</v>
      </c>
      <c r="H23" s="50"/>
    </row>
    <row r="24" spans="1:8" ht="49.5" customHeight="1" x14ac:dyDescent="0.25">
      <c r="A24" s="45">
        <v>2</v>
      </c>
      <c r="B24" s="51" t="s">
        <v>93</v>
      </c>
      <c r="C24" s="52" t="s">
        <v>53</v>
      </c>
      <c r="D24" s="53" t="s">
        <v>83</v>
      </c>
      <c r="E24" s="53">
        <v>1</v>
      </c>
      <c r="F24" s="91">
        <v>0</v>
      </c>
      <c r="G24" s="82">
        <f t="shared" si="1"/>
        <v>0</v>
      </c>
      <c r="H24" s="50"/>
    </row>
    <row r="25" spans="1:8" ht="102" x14ac:dyDescent="0.25">
      <c r="A25" s="45">
        <v>3</v>
      </c>
      <c r="B25" s="51" t="s">
        <v>177</v>
      </c>
      <c r="C25" s="52" t="s">
        <v>53</v>
      </c>
      <c r="D25" s="53" t="s">
        <v>83</v>
      </c>
      <c r="E25" s="53">
        <v>1</v>
      </c>
      <c r="F25" s="91">
        <v>0</v>
      </c>
      <c r="G25" s="82">
        <f t="shared" si="1"/>
        <v>0</v>
      </c>
      <c r="H25" s="50"/>
    </row>
    <row r="26" spans="1:8" ht="42.75" customHeight="1" x14ac:dyDescent="0.25">
      <c r="A26" s="45">
        <v>4</v>
      </c>
      <c r="B26" s="51" t="s">
        <v>216</v>
      </c>
      <c r="C26" s="52" t="s">
        <v>53</v>
      </c>
      <c r="D26" s="53" t="s">
        <v>83</v>
      </c>
      <c r="E26" s="53">
        <v>1</v>
      </c>
      <c r="F26" s="91">
        <v>0</v>
      </c>
      <c r="G26" s="82">
        <f t="shared" si="1"/>
        <v>0</v>
      </c>
      <c r="H26" s="50"/>
    </row>
    <row r="27" spans="1:8" x14ac:dyDescent="0.25">
      <c r="A27" s="45" t="s">
        <v>53</v>
      </c>
      <c r="B27" s="57"/>
      <c r="C27" s="47"/>
      <c r="D27" s="48"/>
      <c r="E27" s="48"/>
      <c r="F27" s="49"/>
      <c r="G27" s="82"/>
      <c r="H27" s="50"/>
    </row>
    <row r="28" spans="1:8" x14ac:dyDescent="0.25">
      <c r="A28" s="72">
        <v>3</v>
      </c>
      <c r="B28" s="58" t="s">
        <v>71</v>
      </c>
      <c r="C28" s="47"/>
      <c r="D28" s="48"/>
      <c r="E28" s="48"/>
      <c r="F28" s="49"/>
      <c r="G28" s="81">
        <f>SUM(G29:G37)</f>
        <v>0</v>
      </c>
      <c r="H28" s="50"/>
    </row>
    <row r="29" spans="1:8" ht="102" x14ac:dyDescent="0.25">
      <c r="A29" s="45">
        <v>1</v>
      </c>
      <c r="B29" s="51" t="s">
        <v>217</v>
      </c>
      <c r="C29" s="52" t="s">
        <v>53</v>
      </c>
      <c r="D29" s="53" t="s">
        <v>72</v>
      </c>
      <c r="E29" s="53">
        <v>2</v>
      </c>
      <c r="F29" s="91">
        <v>0</v>
      </c>
      <c r="G29" s="83">
        <f t="shared" ref="G29:G37" si="2">E29*F29</f>
        <v>0</v>
      </c>
      <c r="H29" s="50"/>
    </row>
    <row r="30" spans="1:8" ht="76.5" x14ac:dyDescent="0.25">
      <c r="A30" s="45">
        <v>2</v>
      </c>
      <c r="B30" s="51" t="s">
        <v>94</v>
      </c>
      <c r="C30" s="52" t="s">
        <v>53</v>
      </c>
      <c r="D30" s="53" t="s">
        <v>72</v>
      </c>
      <c r="E30" s="53">
        <v>3</v>
      </c>
      <c r="F30" s="91">
        <v>0</v>
      </c>
      <c r="G30" s="83">
        <f t="shared" si="2"/>
        <v>0</v>
      </c>
      <c r="H30" s="50"/>
    </row>
    <row r="31" spans="1:8" ht="102" x14ac:dyDescent="0.25">
      <c r="A31" s="45">
        <v>3</v>
      </c>
      <c r="B31" s="51" t="s">
        <v>111</v>
      </c>
      <c r="C31" s="52" t="s">
        <v>53</v>
      </c>
      <c r="D31" s="53" t="s">
        <v>72</v>
      </c>
      <c r="E31" s="53">
        <v>2</v>
      </c>
      <c r="F31" s="91">
        <v>0</v>
      </c>
      <c r="G31" s="83">
        <f t="shared" si="2"/>
        <v>0</v>
      </c>
      <c r="H31" s="50"/>
    </row>
    <row r="32" spans="1:8" ht="63.75" x14ac:dyDescent="0.25">
      <c r="A32" s="45">
        <v>4</v>
      </c>
      <c r="B32" s="51" t="s">
        <v>218</v>
      </c>
      <c r="C32" s="52"/>
      <c r="D32" s="53" t="s">
        <v>72</v>
      </c>
      <c r="E32" s="53">
        <v>1</v>
      </c>
      <c r="F32" s="91">
        <v>0</v>
      </c>
      <c r="G32" s="83">
        <f t="shared" si="2"/>
        <v>0</v>
      </c>
      <c r="H32" s="50"/>
    </row>
    <row r="33" spans="1:8" ht="102" x14ac:dyDescent="0.25">
      <c r="A33" s="45">
        <v>5</v>
      </c>
      <c r="B33" s="51" t="s">
        <v>112</v>
      </c>
      <c r="C33" s="52"/>
      <c r="D33" s="53" t="s">
        <v>72</v>
      </c>
      <c r="E33" s="53">
        <v>1</v>
      </c>
      <c r="F33" s="91">
        <v>0</v>
      </c>
      <c r="G33" s="83">
        <f t="shared" si="2"/>
        <v>0</v>
      </c>
      <c r="H33" s="50"/>
    </row>
    <row r="34" spans="1:8" ht="76.5" x14ac:dyDescent="0.25">
      <c r="A34" s="45">
        <v>6</v>
      </c>
      <c r="B34" s="51" t="s">
        <v>113</v>
      </c>
      <c r="C34" s="52"/>
      <c r="D34" s="53" t="s">
        <v>72</v>
      </c>
      <c r="E34" s="53">
        <v>1</v>
      </c>
      <c r="F34" s="91">
        <v>0</v>
      </c>
      <c r="G34" s="83">
        <f t="shared" si="2"/>
        <v>0</v>
      </c>
      <c r="H34" s="50"/>
    </row>
    <row r="35" spans="1:8" ht="63.75" x14ac:dyDescent="0.25">
      <c r="A35" s="45">
        <v>7</v>
      </c>
      <c r="B35" s="51" t="s">
        <v>114</v>
      </c>
      <c r="C35" s="52"/>
      <c r="D35" s="53" t="s">
        <v>72</v>
      </c>
      <c r="E35" s="53">
        <v>1</v>
      </c>
      <c r="F35" s="91">
        <v>0</v>
      </c>
      <c r="G35" s="83">
        <f t="shared" si="2"/>
        <v>0</v>
      </c>
      <c r="H35" s="50"/>
    </row>
    <row r="36" spans="1:8" ht="51" x14ac:dyDescent="0.25">
      <c r="A36" s="45">
        <v>8</v>
      </c>
      <c r="B36" s="51" t="s">
        <v>198</v>
      </c>
      <c r="C36" s="52"/>
      <c r="D36" s="53" t="s">
        <v>72</v>
      </c>
      <c r="E36" s="53">
        <v>1</v>
      </c>
      <c r="F36" s="91">
        <v>0</v>
      </c>
      <c r="G36" s="83">
        <f t="shared" si="2"/>
        <v>0</v>
      </c>
      <c r="H36" s="50"/>
    </row>
    <row r="37" spans="1:8" ht="51" x14ac:dyDescent="0.25">
      <c r="A37" s="45">
        <v>9</v>
      </c>
      <c r="B37" s="51" t="s">
        <v>116</v>
      </c>
      <c r="C37" s="52"/>
      <c r="D37" s="53" t="s">
        <v>72</v>
      </c>
      <c r="E37" s="53">
        <v>2</v>
      </c>
      <c r="F37" s="91">
        <v>0</v>
      </c>
      <c r="G37" s="83">
        <f t="shared" si="2"/>
        <v>0</v>
      </c>
      <c r="H37" s="50"/>
    </row>
    <row r="38" spans="1:8" x14ac:dyDescent="0.25">
      <c r="A38" s="45" t="s">
        <v>53</v>
      </c>
      <c r="B38" s="57"/>
      <c r="C38" s="47"/>
      <c r="D38" s="48"/>
      <c r="E38" s="48"/>
      <c r="F38" s="49"/>
      <c r="G38" s="82"/>
      <c r="H38" s="50"/>
    </row>
    <row r="39" spans="1:8" x14ac:dyDescent="0.25">
      <c r="A39" s="72">
        <v>4</v>
      </c>
      <c r="B39" s="56" t="s">
        <v>73</v>
      </c>
      <c r="C39" s="47"/>
      <c r="D39" s="48"/>
      <c r="E39" s="48"/>
      <c r="F39" s="49"/>
      <c r="G39" s="81">
        <f>SUM(G40:G47)</f>
        <v>0</v>
      </c>
      <c r="H39" s="50"/>
    </row>
    <row r="40" spans="1:8" ht="38.25" x14ac:dyDescent="0.25">
      <c r="A40" s="45">
        <v>1</v>
      </c>
      <c r="B40" s="51" t="s">
        <v>219</v>
      </c>
      <c r="C40" s="52" t="s">
        <v>53</v>
      </c>
      <c r="D40" s="53" t="s">
        <v>83</v>
      </c>
      <c r="E40" s="53">
        <v>1</v>
      </c>
      <c r="F40" s="91">
        <v>0</v>
      </c>
      <c r="G40" s="82">
        <f t="shared" ref="G40:G47" si="3">E40*F40</f>
        <v>0</v>
      </c>
      <c r="H40" s="50"/>
    </row>
    <row r="41" spans="1:8" ht="38.25" x14ac:dyDescent="0.25">
      <c r="A41" s="45">
        <v>2</v>
      </c>
      <c r="B41" s="51" t="s">
        <v>102</v>
      </c>
      <c r="C41" s="52" t="s">
        <v>53</v>
      </c>
      <c r="D41" s="53" t="s">
        <v>83</v>
      </c>
      <c r="E41" s="53">
        <v>1</v>
      </c>
      <c r="F41" s="91">
        <v>0</v>
      </c>
      <c r="G41" s="82">
        <f t="shared" si="3"/>
        <v>0</v>
      </c>
      <c r="H41" s="50"/>
    </row>
    <row r="42" spans="1:8" ht="38.25" x14ac:dyDescent="0.25">
      <c r="A42" s="45">
        <v>3</v>
      </c>
      <c r="B42" s="51" t="s">
        <v>103</v>
      </c>
      <c r="C42" s="52" t="s">
        <v>53</v>
      </c>
      <c r="D42" s="53" t="s">
        <v>83</v>
      </c>
      <c r="E42" s="53">
        <v>1</v>
      </c>
      <c r="F42" s="91">
        <v>0</v>
      </c>
      <c r="G42" s="82">
        <f t="shared" si="3"/>
        <v>0</v>
      </c>
      <c r="H42" s="50"/>
    </row>
    <row r="43" spans="1:8" ht="38.25" x14ac:dyDescent="0.25">
      <c r="A43" s="45">
        <v>4</v>
      </c>
      <c r="B43" s="51" t="s">
        <v>178</v>
      </c>
      <c r="C43" s="52" t="s">
        <v>53</v>
      </c>
      <c r="D43" s="53" t="s">
        <v>83</v>
      </c>
      <c r="E43" s="53">
        <v>1</v>
      </c>
      <c r="F43" s="91">
        <v>0</v>
      </c>
      <c r="G43" s="82">
        <f t="shared" si="3"/>
        <v>0</v>
      </c>
      <c r="H43" s="50"/>
    </row>
    <row r="44" spans="1:8" ht="63.75" x14ac:dyDescent="0.25">
      <c r="A44" s="45">
        <v>5</v>
      </c>
      <c r="B44" s="51" t="s">
        <v>110</v>
      </c>
      <c r="C44" s="52" t="s">
        <v>53</v>
      </c>
      <c r="D44" s="53" t="s">
        <v>83</v>
      </c>
      <c r="E44" s="53">
        <v>1</v>
      </c>
      <c r="F44" s="91">
        <v>0</v>
      </c>
      <c r="G44" s="82">
        <f t="shared" si="3"/>
        <v>0</v>
      </c>
      <c r="H44" s="50"/>
    </row>
    <row r="45" spans="1:8" ht="38.25" x14ac:dyDescent="0.25">
      <c r="A45" s="45">
        <v>6</v>
      </c>
      <c r="B45" s="51" t="s">
        <v>220</v>
      </c>
      <c r="C45" s="52" t="s">
        <v>53</v>
      </c>
      <c r="D45" s="53" t="s">
        <v>83</v>
      </c>
      <c r="E45" s="53">
        <v>1</v>
      </c>
      <c r="F45" s="91">
        <v>0</v>
      </c>
      <c r="G45" s="82">
        <f t="shared" si="3"/>
        <v>0</v>
      </c>
      <c r="H45" s="50"/>
    </row>
    <row r="46" spans="1:8" ht="38.25" x14ac:dyDescent="0.25">
      <c r="A46" s="45">
        <v>7</v>
      </c>
      <c r="B46" s="51" t="s">
        <v>221</v>
      </c>
      <c r="C46" s="52" t="s">
        <v>53</v>
      </c>
      <c r="D46" s="53" t="s">
        <v>83</v>
      </c>
      <c r="E46" s="53">
        <v>1</v>
      </c>
      <c r="F46" s="91">
        <v>0</v>
      </c>
      <c r="G46" s="82">
        <f t="shared" si="3"/>
        <v>0</v>
      </c>
      <c r="H46" s="50"/>
    </row>
    <row r="47" spans="1:8" ht="25.5" x14ac:dyDescent="0.25">
      <c r="A47" s="45">
        <v>8</v>
      </c>
      <c r="B47" s="51" t="s">
        <v>105</v>
      </c>
      <c r="C47" s="52" t="s">
        <v>53</v>
      </c>
      <c r="D47" s="53" t="s">
        <v>83</v>
      </c>
      <c r="E47" s="53">
        <v>1</v>
      </c>
      <c r="F47" s="91">
        <v>0</v>
      </c>
      <c r="G47" s="82">
        <f t="shared" si="3"/>
        <v>0</v>
      </c>
      <c r="H47" s="50"/>
    </row>
    <row r="48" spans="1:8" x14ac:dyDescent="0.25">
      <c r="A48" s="45" t="s">
        <v>53</v>
      </c>
      <c r="B48" s="55"/>
      <c r="C48" s="52"/>
      <c r="D48" s="53"/>
      <c r="E48" s="53"/>
      <c r="F48" s="54"/>
      <c r="G48" s="82"/>
      <c r="H48" s="50"/>
    </row>
    <row r="49" spans="1:8" x14ac:dyDescent="0.25">
      <c r="A49" s="72">
        <v>5</v>
      </c>
      <c r="B49" s="56" t="s">
        <v>74</v>
      </c>
      <c r="C49" s="47"/>
      <c r="D49" s="48"/>
      <c r="E49" s="48"/>
      <c r="F49" s="49"/>
      <c r="G49" s="81">
        <f>SUM(G50:G73)</f>
        <v>0</v>
      </c>
      <c r="H49" s="50"/>
    </row>
    <row r="50" spans="1:8" ht="17.25" x14ac:dyDescent="0.25">
      <c r="A50" s="45">
        <v>1</v>
      </c>
      <c r="B50" s="57" t="s">
        <v>123</v>
      </c>
      <c r="C50" s="59">
        <f>SUM(C51:C55)</f>
        <v>7</v>
      </c>
      <c r="D50" s="60" t="s">
        <v>75</v>
      </c>
      <c r="E50" s="60">
        <v>1</v>
      </c>
      <c r="F50" s="92">
        <v>0</v>
      </c>
      <c r="G50" s="82">
        <f>C50*E50*F50</f>
        <v>0</v>
      </c>
      <c r="H50" s="50"/>
    </row>
    <row r="51" spans="1:8" ht="17.25" x14ac:dyDescent="0.25">
      <c r="A51" s="45" t="s">
        <v>53</v>
      </c>
      <c r="B51" s="62" t="s">
        <v>117</v>
      </c>
      <c r="C51" s="70">
        <v>1.5</v>
      </c>
      <c r="D51" s="71" t="s">
        <v>122</v>
      </c>
      <c r="E51" s="60"/>
      <c r="F51" s="61"/>
      <c r="G51" s="82"/>
      <c r="H51" s="50"/>
    </row>
    <row r="52" spans="1:8" x14ac:dyDescent="0.25">
      <c r="A52" s="45" t="s">
        <v>53</v>
      </c>
      <c r="B52" s="62" t="s">
        <v>118</v>
      </c>
      <c r="C52" s="70"/>
      <c r="D52" s="71"/>
      <c r="E52" s="60"/>
      <c r="F52" s="61"/>
      <c r="G52" s="82"/>
      <c r="H52" s="50"/>
    </row>
    <row r="53" spans="1:8" ht="17.25" x14ac:dyDescent="0.25">
      <c r="A53" s="45"/>
      <c r="B53" s="62" t="s">
        <v>119</v>
      </c>
      <c r="C53" s="70">
        <v>1.5</v>
      </c>
      <c r="D53" s="71" t="s">
        <v>122</v>
      </c>
      <c r="E53" s="60"/>
      <c r="F53" s="61"/>
      <c r="G53" s="82"/>
      <c r="H53" s="50"/>
    </row>
    <row r="54" spans="1:8" ht="17.25" x14ac:dyDescent="0.25">
      <c r="A54" s="45"/>
      <c r="B54" s="62" t="s">
        <v>120</v>
      </c>
      <c r="C54" s="70">
        <v>1.5</v>
      </c>
      <c r="D54" s="71" t="s">
        <v>122</v>
      </c>
      <c r="E54" s="60"/>
      <c r="F54" s="61"/>
      <c r="G54" s="82"/>
      <c r="H54" s="50"/>
    </row>
    <row r="55" spans="1:8" ht="17.25" x14ac:dyDescent="0.25">
      <c r="A55" s="45"/>
      <c r="B55" s="62" t="s">
        <v>121</v>
      </c>
      <c r="C55" s="70">
        <v>2.5</v>
      </c>
      <c r="D55" s="71" t="s">
        <v>122</v>
      </c>
      <c r="E55" s="60"/>
      <c r="F55" s="61"/>
      <c r="G55" s="82"/>
      <c r="H55" s="50"/>
    </row>
    <row r="56" spans="1:8" x14ac:dyDescent="0.25">
      <c r="A56" s="45"/>
      <c r="B56" s="62"/>
      <c r="C56" s="59"/>
      <c r="D56" s="60"/>
      <c r="E56" s="60"/>
      <c r="F56" s="61"/>
      <c r="G56" s="82"/>
      <c r="H56" s="50"/>
    </row>
    <row r="57" spans="1:8" ht="21" customHeight="1" x14ac:dyDescent="0.25">
      <c r="A57" s="45">
        <v>2</v>
      </c>
      <c r="B57" s="57" t="s">
        <v>76</v>
      </c>
      <c r="C57" s="59">
        <f>SUM(C58:C61)</f>
        <v>4.0999999999999996</v>
      </c>
      <c r="D57" s="60" t="s">
        <v>75</v>
      </c>
      <c r="E57" s="60">
        <v>1</v>
      </c>
      <c r="F57" s="92">
        <v>0</v>
      </c>
      <c r="G57" s="82">
        <f>C57*E57*F57</f>
        <v>0</v>
      </c>
      <c r="H57" s="50"/>
    </row>
    <row r="58" spans="1:8" ht="15" customHeight="1" x14ac:dyDescent="0.25">
      <c r="A58" s="45"/>
      <c r="B58" s="62" t="s">
        <v>131</v>
      </c>
      <c r="C58" s="70">
        <v>1.5</v>
      </c>
      <c r="D58" s="71" t="s">
        <v>122</v>
      </c>
      <c r="E58" s="60"/>
      <c r="F58" s="61"/>
      <c r="G58" s="82"/>
      <c r="H58" s="50"/>
    </row>
    <row r="59" spans="1:8" ht="15" customHeight="1" x14ac:dyDescent="0.25">
      <c r="A59" s="45"/>
      <c r="B59" s="62" t="s">
        <v>179</v>
      </c>
      <c r="C59" s="70">
        <v>0.8</v>
      </c>
      <c r="D59" s="71" t="s">
        <v>122</v>
      </c>
      <c r="E59" s="60"/>
      <c r="F59" s="61"/>
      <c r="G59" s="82"/>
      <c r="H59" s="50"/>
    </row>
    <row r="60" spans="1:8" ht="15" customHeight="1" x14ac:dyDescent="0.25">
      <c r="A60" s="45"/>
      <c r="B60" s="62" t="s">
        <v>133</v>
      </c>
      <c r="C60" s="70">
        <v>0.3</v>
      </c>
      <c r="D60" s="71" t="s">
        <v>122</v>
      </c>
      <c r="E60" s="60"/>
      <c r="F60" s="61"/>
      <c r="G60" s="82"/>
      <c r="H60" s="50"/>
    </row>
    <row r="61" spans="1:8" ht="15" customHeight="1" x14ac:dyDescent="0.25">
      <c r="A61" s="45"/>
      <c r="B61" s="62" t="s">
        <v>132</v>
      </c>
      <c r="C61" s="70">
        <v>1.5</v>
      </c>
      <c r="D61" s="71" t="s">
        <v>122</v>
      </c>
      <c r="E61" s="60"/>
      <c r="F61" s="61"/>
      <c r="G61" s="82"/>
      <c r="H61" s="50"/>
    </row>
    <row r="62" spans="1:8" x14ac:dyDescent="0.25">
      <c r="A62" s="45"/>
      <c r="B62" s="56"/>
      <c r="C62" s="47"/>
      <c r="D62" s="48"/>
      <c r="E62" s="48"/>
      <c r="F62" s="49"/>
      <c r="G62" s="82"/>
      <c r="H62" s="50"/>
    </row>
    <row r="63" spans="1:8" ht="17.25" x14ac:dyDescent="0.25">
      <c r="A63" s="45">
        <v>3</v>
      </c>
      <c r="B63" s="57" t="s">
        <v>124</v>
      </c>
      <c r="C63" s="59">
        <f>SUM(C64:C68)</f>
        <v>7.3999999999999995</v>
      </c>
      <c r="D63" s="60" t="s">
        <v>75</v>
      </c>
      <c r="E63" s="60">
        <v>1</v>
      </c>
      <c r="F63" s="92">
        <v>0</v>
      </c>
      <c r="G63" s="82">
        <f>C63*E63*F63</f>
        <v>0</v>
      </c>
      <c r="H63" s="50"/>
    </row>
    <row r="64" spans="1:8" ht="17.25" x14ac:dyDescent="0.25">
      <c r="A64" s="45"/>
      <c r="B64" s="62" t="s">
        <v>126</v>
      </c>
      <c r="C64" s="70">
        <v>2.1</v>
      </c>
      <c r="D64" s="71" t="s">
        <v>122</v>
      </c>
      <c r="E64" s="60"/>
      <c r="F64" s="61"/>
      <c r="G64" s="82"/>
      <c r="H64" s="50"/>
    </row>
    <row r="65" spans="1:8" ht="17.25" x14ac:dyDescent="0.25">
      <c r="A65" s="45"/>
      <c r="B65" s="62" t="s">
        <v>127</v>
      </c>
      <c r="C65" s="70">
        <v>2.1</v>
      </c>
      <c r="D65" s="71" t="s">
        <v>122</v>
      </c>
      <c r="E65" s="60"/>
      <c r="F65" s="61"/>
      <c r="G65" s="82"/>
      <c r="H65" s="50"/>
    </row>
    <row r="66" spans="1:8" ht="17.25" x14ac:dyDescent="0.25">
      <c r="A66" s="45"/>
      <c r="B66" s="62" t="s">
        <v>128</v>
      </c>
      <c r="C66" s="70">
        <v>1.9</v>
      </c>
      <c r="D66" s="71" t="s">
        <v>122</v>
      </c>
      <c r="E66" s="60"/>
      <c r="F66" s="61"/>
      <c r="G66" s="82"/>
      <c r="H66" s="50"/>
    </row>
    <row r="67" spans="1:8" ht="17.25" x14ac:dyDescent="0.25">
      <c r="A67" s="45"/>
      <c r="B67" s="62" t="s">
        <v>129</v>
      </c>
      <c r="C67" s="70">
        <v>0.8</v>
      </c>
      <c r="D67" s="71" t="s">
        <v>122</v>
      </c>
      <c r="E67" s="60"/>
      <c r="F67" s="61"/>
      <c r="G67" s="82"/>
      <c r="H67" s="50"/>
    </row>
    <row r="68" spans="1:8" ht="17.25" x14ac:dyDescent="0.25">
      <c r="A68" s="45"/>
      <c r="B68" s="62" t="s">
        <v>130</v>
      </c>
      <c r="C68" s="70">
        <v>0.5</v>
      </c>
      <c r="D68" s="71" t="s">
        <v>122</v>
      </c>
      <c r="E68" s="60"/>
      <c r="F68" s="61"/>
      <c r="G68" s="82"/>
      <c r="H68" s="50"/>
    </row>
    <row r="69" spans="1:8" x14ac:dyDescent="0.25">
      <c r="A69" s="45"/>
      <c r="B69" s="62"/>
      <c r="C69" s="70"/>
      <c r="D69" s="71"/>
      <c r="E69" s="60"/>
      <c r="F69" s="61"/>
      <c r="G69" s="82"/>
      <c r="H69" s="50"/>
    </row>
    <row r="70" spans="1:8" ht="17.25" customHeight="1" x14ac:dyDescent="0.25">
      <c r="A70" s="45">
        <v>4</v>
      </c>
      <c r="B70" s="57" t="s">
        <v>135</v>
      </c>
      <c r="C70" s="59">
        <f>SUM(C71:C71)</f>
        <v>1.5</v>
      </c>
      <c r="D70" s="60" t="s">
        <v>75</v>
      </c>
      <c r="E70" s="60">
        <v>1</v>
      </c>
      <c r="F70" s="92">
        <v>0</v>
      </c>
      <c r="G70" s="82">
        <f>C70*E70*F70</f>
        <v>0</v>
      </c>
      <c r="H70" s="50"/>
    </row>
    <row r="71" spans="1:8" ht="17.25" customHeight="1" x14ac:dyDescent="0.25">
      <c r="A71" s="45"/>
      <c r="B71" s="62" t="s">
        <v>132</v>
      </c>
      <c r="C71" s="70">
        <f>C61</f>
        <v>1.5</v>
      </c>
      <c r="D71" s="71" t="s">
        <v>122</v>
      </c>
      <c r="E71" s="60"/>
      <c r="F71" s="61"/>
      <c r="G71" s="82"/>
      <c r="H71" s="50"/>
    </row>
    <row r="72" spans="1:8" x14ac:dyDescent="0.25">
      <c r="A72" s="45"/>
      <c r="B72" s="62"/>
      <c r="C72" s="70"/>
      <c r="D72" s="71"/>
      <c r="E72" s="60"/>
      <c r="F72" s="61"/>
      <c r="G72" s="82"/>
      <c r="H72" s="50"/>
    </row>
    <row r="73" spans="1:8" ht="17.25" customHeight="1" x14ac:dyDescent="0.25">
      <c r="A73" s="45">
        <v>5</v>
      </c>
      <c r="B73" s="57" t="s">
        <v>134</v>
      </c>
      <c r="C73" s="59">
        <f>SUM(C74:C82)</f>
        <v>11.000000000000002</v>
      </c>
      <c r="D73" s="60" t="s">
        <v>75</v>
      </c>
      <c r="E73" s="60">
        <v>1</v>
      </c>
      <c r="F73" s="92">
        <v>0</v>
      </c>
      <c r="G73" s="82">
        <f>C73*E73*F73</f>
        <v>0</v>
      </c>
      <c r="H73" s="50"/>
    </row>
    <row r="74" spans="1:8" ht="17.25" customHeight="1" x14ac:dyDescent="0.25">
      <c r="A74" s="45"/>
      <c r="B74" s="62" t="s">
        <v>133</v>
      </c>
      <c r="C74" s="59">
        <f>C60</f>
        <v>0.3</v>
      </c>
      <c r="D74" s="71" t="s">
        <v>122</v>
      </c>
      <c r="E74" s="60"/>
      <c r="F74" s="61"/>
      <c r="G74" s="82"/>
      <c r="H74" s="50"/>
    </row>
    <row r="75" spans="1:8" ht="17.25" customHeight="1" x14ac:dyDescent="0.25">
      <c r="A75" s="45"/>
      <c r="B75" s="62" t="s">
        <v>131</v>
      </c>
      <c r="C75" s="59">
        <f>C58</f>
        <v>1.5</v>
      </c>
      <c r="D75" s="71" t="s">
        <v>122</v>
      </c>
      <c r="E75" s="60"/>
      <c r="F75" s="61"/>
      <c r="G75" s="82"/>
      <c r="H75" s="50"/>
    </row>
    <row r="76" spans="1:8" ht="17.25" customHeight="1" x14ac:dyDescent="0.25">
      <c r="A76" s="45"/>
      <c r="B76" s="62" t="s">
        <v>126</v>
      </c>
      <c r="C76" s="59">
        <f>C64</f>
        <v>2.1</v>
      </c>
      <c r="D76" s="71" t="s">
        <v>122</v>
      </c>
      <c r="E76" s="60"/>
      <c r="F76" s="61"/>
      <c r="G76" s="82"/>
      <c r="H76" s="50"/>
    </row>
    <row r="77" spans="1:8" ht="17.25" customHeight="1" x14ac:dyDescent="0.25">
      <c r="A77" s="45"/>
      <c r="B77" s="62" t="s">
        <v>127</v>
      </c>
      <c r="C77" s="59">
        <f>C65</f>
        <v>2.1</v>
      </c>
      <c r="D77" s="71" t="s">
        <v>122</v>
      </c>
      <c r="E77" s="60"/>
      <c r="F77" s="61"/>
      <c r="G77" s="82"/>
      <c r="H77" s="50"/>
    </row>
    <row r="78" spans="1:8" ht="17.25" customHeight="1" x14ac:dyDescent="0.25">
      <c r="A78" s="45"/>
      <c r="B78" s="62" t="s">
        <v>128</v>
      </c>
      <c r="C78" s="59">
        <f>C66</f>
        <v>1.9</v>
      </c>
      <c r="D78" s="71" t="s">
        <v>122</v>
      </c>
      <c r="E78" s="60"/>
      <c r="F78" s="61"/>
      <c r="G78" s="82"/>
      <c r="H78" s="50"/>
    </row>
    <row r="79" spans="1:8" ht="17.25" customHeight="1" x14ac:dyDescent="0.25">
      <c r="A79" s="45"/>
      <c r="B79" s="62" t="s">
        <v>179</v>
      </c>
      <c r="C79" s="70">
        <f>C59</f>
        <v>0.8</v>
      </c>
      <c r="D79" s="71" t="s">
        <v>122</v>
      </c>
      <c r="E79" s="60"/>
      <c r="F79" s="61"/>
      <c r="G79" s="82"/>
      <c r="H79" s="50"/>
    </row>
    <row r="80" spans="1:8" ht="17.25" customHeight="1" x14ac:dyDescent="0.25">
      <c r="A80" s="45"/>
      <c r="B80" s="62" t="s">
        <v>129</v>
      </c>
      <c r="C80" s="59">
        <f>C67</f>
        <v>0.8</v>
      </c>
      <c r="D80" s="71" t="s">
        <v>122</v>
      </c>
      <c r="E80" s="60"/>
      <c r="F80" s="61"/>
      <c r="G80" s="82"/>
      <c r="H80" s="50"/>
    </row>
    <row r="81" spans="1:8" ht="17.25" customHeight="1" x14ac:dyDescent="0.25">
      <c r="A81" s="45"/>
      <c r="B81" s="62" t="s">
        <v>130</v>
      </c>
      <c r="C81" s="59">
        <f>C68</f>
        <v>0.5</v>
      </c>
      <c r="D81" s="71" t="s">
        <v>122</v>
      </c>
      <c r="E81" s="60"/>
      <c r="F81" s="61"/>
      <c r="G81" s="82"/>
      <c r="H81" s="50"/>
    </row>
    <row r="82" spans="1:8" ht="17.25" customHeight="1" x14ac:dyDescent="0.25">
      <c r="A82" s="45"/>
      <c r="B82" s="62" t="s">
        <v>137</v>
      </c>
      <c r="C82" s="59">
        <v>1</v>
      </c>
      <c r="D82" s="71" t="s">
        <v>122</v>
      </c>
      <c r="E82" s="60"/>
      <c r="F82" s="61"/>
      <c r="G82" s="82"/>
      <c r="H82" s="50"/>
    </row>
    <row r="83" spans="1:8" x14ac:dyDescent="0.25">
      <c r="A83" s="45" t="s">
        <v>53</v>
      </c>
      <c r="B83" s="63"/>
      <c r="C83" s="47"/>
      <c r="D83" s="48"/>
      <c r="E83" s="48"/>
      <c r="F83" s="49"/>
      <c r="G83" s="82"/>
      <c r="H83" s="50"/>
    </row>
    <row r="84" spans="1:8" x14ac:dyDescent="0.25">
      <c r="A84" s="72">
        <v>6</v>
      </c>
      <c r="B84" s="58" t="s">
        <v>77</v>
      </c>
      <c r="C84" s="47"/>
      <c r="D84" s="48"/>
      <c r="E84" s="48"/>
      <c r="F84" s="49"/>
      <c r="G84" s="81">
        <f>SUM(G85:G96)</f>
        <v>0</v>
      </c>
      <c r="H84" s="50"/>
    </row>
    <row r="85" spans="1:8" x14ac:dyDescent="0.25">
      <c r="A85" s="45">
        <v>1</v>
      </c>
      <c r="B85" s="51" t="s">
        <v>84</v>
      </c>
      <c r="C85" s="47" t="s">
        <v>53</v>
      </c>
      <c r="D85" s="60" t="s">
        <v>72</v>
      </c>
      <c r="E85" s="60">
        <v>1</v>
      </c>
      <c r="F85" s="92">
        <v>0</v>
      </c>
      <c r="G85" s="82">
        <f>F85*E85</f>
        <v>0</v>
      </c>
      <c r="H85" s="50"/>
    </row>
    <row r="86" spans="1:8" x14ac:dyDescent="0.25">
      <c r="A86" s="45">
        <v>2</v>
      </c>
      <c r="B86" s="51" t="s">
        <v>136</v>
      </c>
      <c r="C86" s="47" t="s">
        <v>53</v>
      </c>
      <c r="D86" s="60" t="s">
        <v>72</v>
      </c>
      <c r="E86" s="60">
        <v>1</v>
      </c>
      <c r="F86" s="92">
        <v>0</v>
      </c>
      <c r="G86" s="82">
        <f>F86*E86</f>
        <v>0</v>
      </c>
      <c r="H86" s="50"/>
    </row>
    <row r="87" spans="1:8" x14ac:dyDescent="0.25">
      <c r="A87" s="45">
        <v>3</v>
      </c>
      <c r="B87" s="51" t="s">
        <v>79</v>
      </c>
      <c r="C87" s="47">
        <v>50</v>
      </c>
      <c r="D87" s="60" t="s">
        <v>78</v>
      </c>
      <c r="E87" s="60">
        <v>2</v>
      </c>
      <c r="F87" s="92">
        <v>0</v>
      </c>
      <c r="G87" s="82">
        <f>C87*F87*E87</f>
        <v>0</v>
      </c>
      <c r="H87" s="50"/>
    </row>
    <row r="88" spans="1:8" x14ac:dyDescent="0.25">
      <c r="A88" s="45">
        <v>4</v>
      </c>
      <c r="B88" s="51" t="s">
        <v>95</v>
      </c>
      <c r="C88" s="47">
        <v>70</v>
      </c>
      <c r="D88" s="60" t="s">
        <v>78</v>
      </c>
      <c r="E88" s="60">
        <v>1</v>
      </c>
      <c r="F88" s="92">
        <v>0</v>
      </c>
      <c r="G88" s="82">
        <f>C88*F88*E88</f>
        <v>0</v>
      </c>
      <c r="H88" s="50"/>
    </row>
    <row r="89" spans="1:8" ht="25.5" x14ac:dyDescent="0.25">
      <c r="A89" s="45">
        <v>5</v>
      </c>
      <c r="B89" s="51" t="s">
        <v>143</v>
      </c>
      <c r="C89" s="47">
        <v>5</v>
      </c>
      <c r="D89" s="60" t="s">
        <v>78</v>
      </c>
      <c r="E89" s="60">
        <v>1</v>
      </c>
      <c r="F89" s="92">
        <v>0</v>
      </c>
      <c r="G89" s="82">
        <f>C89*F89*E89</f>
        <v>0</v>
      </c>
      <c r="H89" s="50"/>
    </row>
    <row r="90" spans="1:8" ht="38.25" x14ac:dyDescent="0.25">
      <c r="A90" s="45">
        <v>6</v>
      </c>
      <c r="B90" s="51" t="s">
        <v>146</v>
      </c>
      <c r="C90" s="59" t="s">
        <v>53</v>
      </c>
      <c r="D90" s="60" t="s">
        <v>72</v>
      </c>
      <c r="E90" s="60">
        <v>2</v>
      </c>
      <c r="F90" s="92">
        <v>0</v>
      </c>
      <c r="G90" s="82">
        <f>E90*F90</f>
        <v>0</v>
      </c>
      <c r="H90" s="50"/>
    </row>
    <row r="91" spans="1:8" ht="25.5" x14ac:dyDescent="0.25">
      <c r="A91" s="45">
        <v>7</v>
      </c>
      <c r="B91" s="51" t="s">
        <v>156</v>
      </c>
      <c r="C91" s="59" t="s">
        <v>53</v>
      </c>
      <c r="D91" s="60" t="s">
        <v>72</v>
      </c>
      <c r="E91" s="60">
        <v>1</v>
      </c>
      <c r="F91" s="92">
        <v>0</v>
      </c>
      <c r="G91" s="82">
        <f>E91*F91</f>
        <v>0</v>
      </c>
      <c r="H91" s="50"/>
    </row>
    <row r="92" spans="1:8" ht="25.5" x14ac:dyDescent="0.25">
      <c r="A92" s="45">
        <v>8</v>
      </c>
      <c r="B92" s="57" t="s">
        <v>181</v>
      </c>
      <c r="C92" s="64" t="s">
        <v>53</v>
      </c>
      <c r="D92" s="60" t="s">
        <v>83</v>
      </c>
      <c r="E92" s="60">
        <v>1</v>
      </c>
      <c r="F92" s="92">
        <v>0</v>
      </c>
      <c r="G92" s="82">
        <f>E92*F92</f>
        <v>0</v>
      </c>
      <c r="H92" s="50"/>
    </row>
    <row r="93" spans="1:8" ht="38.25" x14ac:dyDescent="0.25">
      <c r="A93" s="45">
        <v>9</v>
      </c>
      <c r="B93" s="57" t="s">
        <v>80</v>
      </c>
      <c r="C93" s="64"/>
      <c r="D93" s="60" t="s">
        <v>72</v>
      </c>
      <c r="E93" s="60">
        <v>1</v>
      </c>
      <c r="F93" s="92">
        <v>0</v>
      </c>
      <c r="G93" s="82">
        <f>E93*F93</f>
        <v>0</v>
      </c>
      <c r="H93" s="50"/>
    </row>
    <row r="94" spans="1:8" x14ac:dyDescent="0.25">
      <c r="A94" s="45">
        <v>10</v>
      </c>
      <c r="B94" s="57" t="s">
        <v>81</v>
      </c>
      <c r="C94" s="64">
        <v>50</v>
      </c>
      <c r="D94" s="60" t="s">
        <v>78</v>
      </c>
      <c r="E94" s="60">
        <v>1</v>
      </c>
      <c r="F94" s="92">
        <v>0</v>
      </c>
      <c r="G94" s="82">
        <f t="shared" ref="G94:G96" si="4">C94*E94*F94</f>
        <v>0</v>
      </c>
      <c r="H94" s="50"/>
    </row>
    <row r="95" spans="1:8" x14ac:dyDescent="0.25">
      <c r="A95" s="45">
        <v>11</v>
      </c>
      <c r="B95" s="57" t="s">
        <v>96</v>
      </c>
      <c r="C95" s="64">
        <v>2</v>
      </c>
      <c r="D95" s="60" t="s">
        <v>78</v>
      </c>
      <c r="E95" s="60">
        <v>1</v>
      </c>
      <c r="F95" s="92">
        <v>0</v>
      </c>
      <c r="G95" s="82">
        <f t="shared" si="4"/>
        <v>0</v>
      </c>
      <c r="H95" s="50"/>
    </row>
    <row r="96" spans="1:8" ht="17.25" x14ac:dyDescent="0.25">
      <c r="A96" s="45">
        <v>12</v>
      </c>
      <c r="B96" s="57" t="s">
        <v>98</v>
      </c>
      <c r="C96" s="64">
        <v>0.2</v>
      </c>
      <c r="D96" s="60" t="s">
        <v>97</v>
      </c>
      <c r="E96" s="60">
        <v>1</v>
      </c>
      <c r="F96" s="92">
        <v>0</v>
      </c>
      <c r="G96" s="82">
        <f t="shared" si="4"/>
        <v>0</v>
      </c>
      <c r="H96" s="50"/>
    </row>
    <row r="97" spans="1:8" x14ac:dyDescent="0.25">
      <c r="A97" s="45" t="s">
        <v>53</v>
      </c>
      <c r="B97" s="57"/>
      <c r="C97" s="64"/>
      <c r="D97" s="60"/>
      <c r="E97" s="60"/>
      <c r="F97" s="61"/>
      <c r="G97" s="82"/>
      <c r="H97" s="50"/>
    </row>
    <row r="98" spans="1:8" x14ac:dyDescent="0.25">
      <c r="A98" s="72">
        <v>7</v>
      </c>
      <c r="B98" s="58" t="s">
        <v>82</v>
      </c>
      <c r="C98" s="47"/>
      <c r="D98" s="48"/>
      <c r="E98" s="48"/>
      <c r="F98" s="49"/>
      <c r="G98" s="81">
        <f>SUM(G99:G107)</f>
        <v>0</v>
      </c>
      <c r="H98" s="50"/>
    </row>
    <row r="99" spans="1:8" ht="25.5" x14ac:dyDescent="0.25">
      <c r="A99" s="45">
        <v>1</v>
      </c>
      <c r="B99" s="51" t="s">
        <v>155</v>
      </c>
      <c r="C99" s="47"/>
      <c r="D99" s="48" t="s">
        <v>83</v>
      </c>
      <c r="E99" s="48">
        <v>1</v>
      </c>
      <c r="F99" s="93">
        <v>0</v>
      </c>
      <c r="G99" s="82">
        <f t="shared" ref="G99:G107" si="5">E99*F99</f>
        <v>0</v>
      </c>
      <c r="H99" s="50"/>
    </row>
    <row r="100" spans="1:8" x14ac:dyDescent="0.25">
      <c r="A100" s="45">
        <v>2</v>
      </c>
      <c r="B100" s="51" t="s">
        <v>101</v>
      </c>
      <c r="C100" s="47"/>
      <c r="D100" s="48" t="s">
        <v>83</v>
      </c>
      <c r="E100" s="48">
        <v>1</v>
      </c>
      <c r="F100" s="93">
        <v>0</v>
      </c>
      <c r="G100" s="82">
        <f t="shared" si="5"/>
        <v>0</v>
      </c>
      <c r="H100" s="50"/>
    </row>
    <row r="101" spans="1:8" x14ac:dyDescent="0.25">
      <c r="A101" s="45">
        <v>3</v>
      </c>
      <c r="B101" s="51" t="s">
        <v>100</v>
      </c>
      <c r="C101" s="47"/>
      <c r="D101" s="48" t="s">
        <v>83</v>
      </c>
      <c r="E101" s="48">
        <v>1</v>
      </c>
      <c r="F101" s="93">
        <v>0</v>
      </c>
      <c r="G101" s="82">
        <f t="shared" si="5"/>
        <v>0</v>
      </c>
      <c r="H101" s="50"/>
    </row>
    <row r="102" spans="1:8" x14ac:dyDescent="0.25">
      <c r="A102" s="45">
        <v>4</v>
      </c>
      <c r="B102" s="51" t="s">
        <v>109</v>
      </c>
      <c r="C102" s="47"/>
      <c r="D102" s="48" t="s">
        <v>83</v>
      </c>
      <c r="E102" s="48">
        <v>1</v>
      </c>
      <c r="F102" s="93">
        <v>0</v>
      </c>
      <c r="G102" s="82">
        <f t="shared" si="5"/>
        <v>0</v>
      </c>
      <c r="H102" s="50"/>
    </row>
    <row r="103" spans="1:8" ht="25.5" x14ac:dyDescent="0.25">
      <c r="A103" s="45">
        <v>5</v>
      </c>
      <c r="B103" s="51" t="s">
        <v>139</v>
      </c>
      <c r="C103" s="47"/>
      <c r="D103" s="48" t="s">
        <v>83</v>
      </c>
      <c r="E103" s="48">
        <v>1</v>
      </c>
      <c r="F103" s="93">
        <v>0</v>
      </c>
      <c r="G103" s="82">
        <f t="shared" si="5"/>
        <v>0</v>
      </c>
      <c r="H103" s="50"/>
    </row>
    <row r="104" spans="1:8" x14ac:dyDescent="0.25">
      <c r="A104" s="45">
        <v>6</v>
      </c>
      <c r="B104" s="51" t="s">
        <v>138</v>
      </c>
      <c r="C104" s="47"/>
      <c r="D104" s="48" t="s">
        <v>83</v>
      </c>
      <c r="E104" s="48">
        <v>1</v>
      </c>
      <c r="F104" s="93">
        <v>0</v>
      </c>
      <c r="G104" s="82">
        <f t="shared" si="5"/>
        <v>0</v>
      </c>
      <c r="H104" s="50"/>
    </row>
    <row r="105" spans="1:8" ht="25.5" x14ac:dyDescent="0.25">
      <c r="A105" s="45">
        <v>7</v>
      </c>
      <c r="B105" s="51" t="s">
        <v>140</v>
      </c>
      <c r="C105" s="47"/>
      <c r="D105" s="48" t="s">
        <v>83</v>
      </c>
      <c r="E105" s="48">
        <v>1</v>
      </c>
      <c r="F105" s="93">
        <v>0</v>
      </c>
      <c r="G105" s="82">
        <f t="shared" si="5"/>
        <v>0</v>
      </c>
      <c r="H105" s="50"/>
    </row>
    <row r="106" spans="1:8" x14ac:dyDescent="0.25">
      <c r="A106" s="45">
        <v>8</v>
      </c>
      <c r="B106" s="51" t="s">
        <v>141</v>
      </c>
      <c r="C106" s="47"/>
      <c r="D106" s="48" t="s">
        <v>83</v>
      </c>
      <c r="E106" s="48">
        <v>1</v>
      </c>
      <c r="F106" s="93">
        <v>0</v>
      </c>
      <c r="G106" s="82">
        <f t="shared" si="5"/>
        <v>0</v>
      </c>
      <c r="H106" s="50"/>
    </row>
    <row r="107" spans="1:8" x14ac:dyDescent="0.25">
      <c r="A107" s="45">
        <v>9</v>
      </c>
      <c r="B107" s="51" t="s">
        <v>99</v>
      </c>
      <c r="C107" s="47"/>
      <c r="D107" s="48" t="s">
        <v>83</v>
      </c>
      <c r="E107" s="48">
        <v>1</v>
      </c>
      <c r="F107" s="93">
        <v>0</v>
      </c>
      <c r="G107" s="82">
        <f t="shared" si="5"/>
        <v>0</v>
      </c>
      <c r="H107" s="50"/>
    </row>
    <row r="108" spans="1:8" ht="19.5" thickBot="1" x14ac:dyDescent="0.3">
      <c r="A108" s="33"/>
      <c r="B108" s="42" t="s">
        <v>53</v>
      </c>
      <c r="C108" s="43"/>
      <c r="D108" s="32"/>
      <c r="E108" s="32"/>
      <c r="F108" s="32"/>
      <c r="G108" s="80"/>
      <c r="H108" s="89"/>
    </row>
    <row r="109" spans="1:8" ht="15.75" thickBot="1" x14ac:dyDescent="0.3">
      <c r="A109" s="65" t="s">
        <v>53</v>
      </c>
      <c r="B109" s="66" t="s">
        <v>53</v>
      </c>
      <c r="C109" s="87"/>
      <c r="D109" s="68"/>
      <c r="E109" s="68"/>
      <c r="F109" s="69"/>
      <c r="G109" s="88">
        <f>G8+G22+G28+G39+G49+G84+G98</f>
        <v>0</v>
      </c>
      <c r="H109" s="90"/>
    </row>
    <row r="110" spans="1:8" x14ac:dyDescent="0.25">
      <c r="G110" s="76" t="s">
        <v>53</v>
      </c>
    </row>
    <row r="111" spans="1:8" x14ac:dyDescent="0.25">
      <c r="A111" s="94"/>
      <c r="B111" s="19" t="s">
        <v>226</v>
      </c>
    </row>
  </sheetData>
  <sheetProtection algorithmName="SHA-512" hashValue="x8d4zGgNel1zw7k6t6rrI5vDNoMe2bFASFdC9DaxFDquLNPl6La0iLOHGU0xgz/HVsegct6J1kY9r7F827qCHg==" saltValue="5pktIdCXBlEvnXKRyDil2A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90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</vt:lpstr>
      <vt:lpstr>VDRce_SS</vt:lpstr>
      <vt:lpstr>SouPrac_SS</vt:lpstr>
      <vt:lpstr>VDRce_LS</vt:lpstr>
      <vt:lpstr>SouPrac_LS</vt:lpstr>
      <vt:lpstr>SouPrac_LS!Oblast_tisku</vt:lpstr>
      <vt:lpstr>SouPrac_SS!Oblast_tisku</vt:lpstr>
      <vt:lpstr>VDRce_LS!Oblast_tisku</vt:lpstr>
      <vt:lpstr>VDRce_SS!Oblast_tisku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DAD-WORK</dc:creator>
  <cp:lastModifiedBy>Ing. Lukáš Drahozal</cp:lastModifiedBy>
  <cp:lastPrinted>2025-02-23T15:57:32Z</cp:lastPrinted>
  <dcterms:created xsi:type="dcterms:W3CDTF">2025-02-16T10:06:27Z</dcterms:created>
  <dcterms:modified xsi:type="dcterms:W3CDTF">2025-05-16T09:36:18Z</dcterms:modified>
</cp:coreProperties>
</file>