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miriam_polakova_mze_gov_cz/Documents/Dokumenty/Regionální správa budovy/Brno - úklid/SOUTĚŽ 2025/K VYPSÁNÍ/Nová verze/"/>
    </mc:Choice>
  </mc:AlternateContent>
  <xr:revisionPtr revIDLastSave="5" documentId="8_{79A9CC01-4576-4684-B5CC-923650753627}" xr6:coauthVersionLast="47" xr6:coauthVersionMax="47" xr10:uidLastSave="{4C42EC4E-5EA7-49AD-95A5-19D26CAADEC0}"/>
  <bookViews>
    <workbookView xWindow="-120" yWindow="-120" windowWidth="25440" windowHeight="15390" firstSheet="2" activeTab="9" xr2:uid="{B54B402E-F88A-4A8C-9688-82ADCFE24B77}"/>
  </bookViews>
  <sheets>
    <sheet name="Krycí list" sheetId="17" r:id="rId1"/>
    <sheet name="Prostor A" sheetId="2" r:id="rId2"/>
    <sheet name="Prostor B " sheetId="6" r:id="rId3"/>
    <sheet name="Prostor C" sheetId="5" r:id="rId4"/>
    <sheet name="Prostor D" sheetId="7" r:id="rId5"/>
    <sheet name="Prostor E" sheetId="8" r:id="rId6"/>
    <sheet name="Prostor F" sheetId="9" r:id="rId7"/>
    <sheet name="Speciální úklid" sheetId="3" r:id="rId8"/>
    <sheet name="Mimořádný úklid" sheetId="15" r:id="rId9"/>
    <sheet name="Spotřeb. mateiál" sheetId="16" r:id="rId10"/>
  </sheets>
  <definedNames>
    <definedName name="_xlnm.Print_Area" localSheetId="1">#N/A</definedName>
    <definedName name="_xlnm.Print_Area" localSheetId="2">#N/A</definedName>
    <definedName name="_xlnm.Print_Area" localSheetId="5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G31" i="2"/>
  <c r="G10" i="7"/>
  <c r="G7" i="5"/>
  <c r="G6" i="6"/>
  <c r="H7" i="3"/>
  <c r="G7" i="3"/>
  <c r="G7" i="16"/>
  <c r="F7" i="16"/>
  <c r="G6" i="16"/>
  <c r="F6" i="16"/>
  <c r="G5" i="16"/>
  <c r="F5" i="16"/>
  <c r="G4" i="16"/>
  <c r="G8" i="16"/>
  <c r="G3" i="16"/>
  <c r="F3" i="16"/>
  <c r="G3" i="15"/>
  <c r="G4" i="15" s="1"/>
  <c r="H8" i="3"/>
  <c r="G8" i="3"/>
  <c r="H6" i="3"/>
  <c r="G6" i="3"/>
  <c r="H5" i="3"/>
  <c r="G5" i="3"/>
  <c r="H4" i="3"/>
  <c r="G4" i="3"/>
  <c r="H3" i="3"/>
  <c r="G4" i="9"/>
  <c r="H3" i="9"/>
  <c r="H4" i="9"/>
  <c r="H3" i="8"/>
  <c r="H4" i="8"/>
  <c r="G4" i="8"/>
  <c r="H9" i="7"/>
  <c r="H8" i="7"/>
  <c r="H7" i="7"/>
  <c r="H10" i="7"/>
  <c r="H6" i="7"/>
  <c r="H5" i="7"/>
  <c r="H4" i="7"/>
  <c r="H3" i="7"/>
  <c r="H6" i="5"/>
  <c r="H5" i="5"/>
  <c r="H4" i="5"/>
  <c r="H3" i="5"/>
  <c r="H5" i="6"/>
  <c r="H3" i="6"/>
  <c r="H30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31" i="2" s="1"/>
  <c r="H29" i="2"/>
  <c r="G3" i="3"/>
  <c r="H7" i="5"/>
  <c r="H6" i="6"/>
  <c r="F4" i="16"/>
  <c r="F8" i="16"/>
  <c r="C9" i="17"/>
  <c r="H9" i="3"/>
  <c r="D9" i="17"/>
  <c r="G9" i="3"/>
  <c r="F3" i="15" l="1"/>
  <c r="F4" i="15" s="1"/>
</calcChain>
</file>

<file path=xl/sharedStrings.xml><?xml version="1.0" encoding="utf-8"?>
<sst xmlns="http://schemas.openxmlformats.org/spreadsheetml/2006/main" count="232" uniqueCount="116">
  <si>
    <t>Prostor</t>
  </si>
  <si>
    <t>Typ úklidu</t>
  </si>
  <si>
    <t>Druh úklidu</t>
  </si>
  <si>
    <t xml:space="preserve"> A1</t>
  </si>
  <si>
    <t>Vyprázdnění nádob na odpad včetně doplnění a dodávky mikroténových sáčků do odpadkových nádob, utření nádob v případě potřeby, přesun odpadu na určené místo</t>
  </si>
  <si>
    <t>Úklid vnitřních prostor volně přístupných stolů a volných ploch</t>
  </si>
  <si>
    <t>Vyprázdnění skartátorů včetně doplnění a dodávky mikroténových sáčků, utření nádob v případě potřeby, přesun odpadu na určené místo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</si>
  <si>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</si>
  <si>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</si>
  <si>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Cena za 1 měsíc bez DPH</t>
  </si>
  <si>
    <t>Pravidelný (denní) úklid</t>
  </si>
  <si>
    <t>Týdenní úklid</t>
  </si>
  <si>
    <t>Měsíční úklid</t>
  </si>
  <si>
    <t>Počet úkonů za 1 ROK</t>
  </si>
  <si>
    <t xml:space="preserve"> A2</t>
  </si>
  <si>
    <t>Lokální stírání prachu z vodorovných volně přístupných ploch nábytků do výše 1,6m</t>
  </si>
  <si>
    <t>Vysání ploch koberců včetně odstranění případných skvrn nebo mokré stírání celé plochy včetně odstraňování skvrn, dle podlahové krytiny</t>
  </si>
  <si>
    <t>A3</t>
  </si>
  <si>
    <t>Čištění otopných těles</t>
  </si>
  <si>
    <t>B</t>
  </si>
  <si>
    <t>Otírání zábradlí na schodišti</t>
  </si>
  <si>
    <t>C</t>
  </si>
  <si>
    <t>Mokré stírání podlahy</t>
  </si>
  <si>
    <t>Přehled prostor, činností a četnost úklidu</t>
  </si>
  <si>
    <t>Prostor A</t>
  </si>
  <si>
    <t>A1</t>
  </si>
  <si>
    <t>kanceláře pod dozorem</t>
  </si>
  <si>
    <t>A2</t>
  </si>
  <si>
    <t>kanceláře</t>
  </si>
  <si>
    <t>Prostor B</t>
  </si>
  <si>
    <t>Prostor C</t>
  </si>
  <si>
    <t>Prostor D</t>
  </si>
  <si>
    <t>Prostor E</t>
  </si>
  <si>
    <t>výtahy</t>
  </si>
  <si>
    <t>D</t>
  </si>
  <si>
    <t>Omytí toaletních mís, pisoárů dezinfekčním prostředkem, a to jak zevnitř, tak zvenčí</t>
  </si>
  <si>
    <t>Umytí podlahové plochy dezinfekčním prostředkem včetně odstranění skvrn</t>
  </si>
  <si>
    <t>E</t>
  </si>
  <si>
    <t>Vytírání celé plochy saponátem</t>
  </si>
  <si>
    <t>Ometení pavučin</t>
  </si>
  <si>
    <t>ks</t>
  </si>
  <si>
    <t>Omytí umyvadla včetně baterie dezinfekčním prostředkem</t>
  </si>
  <si>
    <t>Lokální stírání prachu z vodorovných volně přístupných ploch nábytků do výše 1,6 m</t>
  </si>
  <si>
    <t>spotřební materiál</t>
  </si>
  <si>
    <t>1.</t>
  </si>
  <si>
    <t>2.</t>
  </si>
  <si>
    <t>3.</t>
  </si>
  <si>
    <t>4.</t>
  </si>
  <si>
    <t>5.</t>
  </si>
  <si>
    <t>SPOTŘEBNÍ MATERIÁL</t>
  </si>
  <si>
    <t>sociální zařízení (WC, sprchy)</t>
  </si>
  <si>
    <t>Vysávání ploch koberců vřetně odstranění případných skvrn nebo mokré stírání celé plochy včetně odstraňování skvrn, dle podlahové krytiny</t>
  </si>
  <si>
    <t>chodby, haly, schodiště, recepce</t>
  </si>
  <si>
    <t>Ometání pavučin</t>
  </si>
  <si>
    <t>Mokré stírání celé plochy včetně odstraňování skvrn, dle podlahové krytiny</t>
  </si>
  <si>
    <t>Pravidelný (denní )úklid</t>
  </si>
  <si>
    <t>Mytí celých prosklených dveří a zárubní, leštění skla - protipožární dveře na chodbách + rececpce</t>
  </si>
  <si>
    <t>Cena za 1 měsíc  bez DPH</t>
  </si>
  <si>
    <t>Leštění dřezů + okapové plochy, vodovodních baterií v kuchyňkách</t>
  </si>
  <si>
    <t>Cena za 1měsíc bez DPH</t>
  </si>
  <si>
    <t>Vyprázdnění nádob na odpad včetně doplnění a dodávky pytlů do odpadkových nádob, utření nádob v případě potřeby, přesun odpadu na určené místo</t>
  </si>
  <si>
    <t>Omytí sprchového koutu dezinfekčním prostředkem</t>
  </si>
  <si>
    <t>zasedací místnosti,učebna</t>
  </si>
  <si>
    <t>Mytí oken včetně  rámů-(Eurookno PVC)</t>
  </si>
  <si>
    <t>m2</t>
  </si>
  <si>
    <t>Mytí vstupních dveří do budovy</t>
  </si>
  <si>
    <t>bal.</t>
  </si>
  <si>
    <t>Počet za 1 rok</t>
  </si>
  <si>
    <t>Cena za 1 měsíc v Kč bez DPH</t>
  </si>
  <si>
    <t>Cena za 1ks/bal. v Kč bez DPH</t>
  </si>
  <si>
    <t xml:space="preserve">Toaletní papír, bílý, malý, 2 vrst.,  celulóza 80rolí/bal. </t>
  </si>
  <si>
    <t>Tek. Mýdlo bal./5L</t>
  </si>
  <si>
    <t>Pytel na odpad černý 40mi(70x110cm), (1 krabice /10x25 pytlů=250pytlů)</t>
  </si>
  <si>
    <t>Dodání a doplnění hygienického standardu (mýdlo, toaletní papír, papírové ručníky, dezinfekce)</t>
  </si>
  <si>
    <t>Čištění koberců mokrou cestou</t>
  </si>
  <si>
    <t>Mytí kuchyňských skřínek a obkladů</t>
  </si>
  <si>
    <t>Měrná jednotka hod.</t>
  </si>
  <si>
    <t xml:space="preserve">hod. </t>
  </si>
  <si>
    <t>Běžný úklid A1+A2+A3 celkem</t>
  </si>
  <si>
    <t>Běžný úklid B celkem</t>
  </si>
  <si>
    <t>Běžný úklid C celkem</t>
  </si>
  <si>
    <t>Běžný úklid D celkem</t>
  </si>
  <si>
    <t>Běžný úklid E celkem</t>
  </si>
  <si>
    <t>Speciální úklid celkem</t>
  </si>
  <si>
    <t>Mimořádný úklid celkem</t>
  </si>
  <si>
    <t>Spotřební materiál celkem</t>
  </si>
  <si>
    <t>Běžný úklid</t>
  </si>
  <si>
    <t>Speciální úklid</t>
  </si>
  <si>
    <t>Mimořádný úklid</t>
  </si>
  <si>
    <t>Spotřební materiál</t>
  </si>
  <si>
    <t>Dezinfekce úchytových míst , zásobník na mýdla, zásobník WC, )</t>
  </si>
  <si>
    <t>Počet úkonů za 1 měsíc</t>
  </si>
  <si>
    <t>Počet úkonů za 1měsíc</t>
  </si>
  <si>
    <t xml:space="preserve">Cena za m2/ks </t>
  </si>
  <si>
    <t>CENOVÁ NABÍDKA - ÚKLIDOVÉ SLUŽBY  BRNO</t>
  </si>
  <si>
    <t xml:space="preserve"> SPECIÁLNÍ (GENERÁLNÍ) ÚKLIDOVÉ SLUŽBY </t>
  </si>
  <si>
    <t xml:space="preserve"> MIMOŘÁDNÉ ÚKLIDOVÉ SLUŽBY </t>
  </si>
  <si>
    <t>kuchyňky</t>
  </si>
  <si>
    <t>Krycí list nabídky</t>
  </si>
  <si>
    <t>Cena/hod. v Kč bez DPH</t>
  </si>
  <si>
    <t>Předpokládaný počet hodin za rok</t>
  </si>
  <si>
    <t>Mytí žaluzií - vnitřní AL horizont.</t>
  </si>
  <si>
    <t>Odstranění následku havárie, úklidové práce po rekonstrukcích, malířích, mimořádný úklid v případě virového epidemie</t>
  </si>
  <si>
    <t>Běžný úklid F celkem</t>
  </si>
  <si>
    <t>F</t>
  </si>
  <si>
    <t>Prostor F</t>
  </si>
  <si>
    <t xml:space="preserve">Toaletní papír, bílý, 2. vrst., průmer 190 mm, celulóza, 6ks/bal </t>
  </si>
  <si>
    <t>Papírové ručníky, 2 vrst. Bílé 32000ks/bal</t>
  </si>
  <si>
    <t xml:space="preserve">Ceková maximální cena </t>
  </si>
  <si>
    <t>Cena za 12 měsíců bez DPH</t>
  </si>
  <si>
    <t>Cena za 12 měsíců v Kč bez DPH</t>
  </si>
  <si>
    <t>Mytí dveří kancelářských -dřevěných + ocelových zárubeň</t>
  </si>
  <si>
    <t>Vytírání podlah v serveru, archivu, skladu, kopírek, tech. místnost</t>
  </si>
  <si>
    <t xml:space="preserve">server, archivy, sklady, kopírka, tech. místnost </t>
  </si>
  <si>
    <t>1l</t>
  </si>
  <si>
    <t>Měrná jednotka l/bal.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</si>
</sst>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3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 wrapText="1"/>
    </xf>
    <xf numFmtId="0" fontId="1" fillId="0" borderId="7" xfId="0" applyFont="1" applyBorder="1"/>
    <xf numFmtId="0" fontId="2" fillId="0" borderId="7" xfId="0" applyFont="1" applyBorder="1" applyAlignment="1">
      <alignment horizontal="center" vertical="center"/>
    </xf>
    <xf numFmtId="0" fontId="0" fillId="0" borderId="10" xfId="0" applyBorder="1"/>
    <xf numFmtId="164" fontId="0" fillId="2" borderId="7" xfId="0" applyNumberForma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164" fontId="1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0" fillId="0" borderId="12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4" fontId="2" fillId="2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6" fillId="0" borderId="0" xfId="0" applyFont="1"/>
    <xf numFmtId="164" fontId="2" fillId="3" borderId="4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0" fillId="0" borderId="32" xfId="0" applyNumberFormat="1" applyBorder="1" applyAlignment="1">
      <alignment horizontal="center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1365-1333-42E2-8D3B-19505BFFDC3C}">
  <dimension ref="A1:E952"/>
  <sheetViews>
    <sheetView topLeftCell="B1" workbookViewId="0">
      <selection activeCell="G22" sqref="G22"/>
    </sheetView>
  </sheetViews>
  <sheetFormatPr defaultRowHeight="12.75" x14ac:dyDescent="0.2"/>
  <cols>
    <col min="1" max="1" width="10.140625" style="1" hidden="1" customWidth="1"/>
    <col min="2" max="2" width="62.85546875" style="2" customWidth="1"/>
    <col min="3" max="3" width="15.85546875" customWidth="1"/>
    <col min="4" max="4" width="17.7109375" customWidth="1"/>
    <col min="5" max="5" width="18.140625" customWidth="1"/>
  </cols>
  <sheetData>
    <row r="1" spans="1:5" ht="33" customHeight="1" x14ac:dyDescent="0.25">
      <c r="A1"/>
      <c r="B1" s="90" t="s">
        <v>94</v>
      </c>
    </row>
    <row r="2" spans="1:5" ht="18" x14ac:dyDescent="0.25">
      <c r="A2"/>
      <c r="B2" s="90"/>
    </row>
    <row r="3" spans="1:5" ht="18" x14ac:dyDescent="0.25">
      <c r="A3" s="116" t="s">
        <v>98</v>
      </c>
      <c r="B3" s="116"/>
      <c r="C3" s="116"/>
      <c r="D3" s="116"/>
    </row>
    <row r="4" spans="1:5" ht="39" thickBot="1" x14ac:dyDescent="0.25">
      <c r="A4" s="11" t="s">
        <v>0</v>
      </c>
      <c r="B4" s="9" t="s">
        <v>2</v>
      </c>
      <c r="C4" s="9" t="s">
        <v>68</v>
      </c>
      <c r="D4" s="93" t="s">
        <v>109</v>
      </c>
      <c r="E4" s="102"/>
    </row>
    <row r="5" spans="1:5" ht="40.5" customHeight="1" thickTop="1" x14ac:dyDescent="0.2">
      <c r="A5" s="117"/>
      <c r="B5" s="14" t="s">
        <v>86</v>
      </c>
      <c r="C5" s="70">
        <v>0</v>
      </c>
      <c r="D5" s="94">
        <v>0</v>
      </c>
      <c r="E5" s="103"/>
    </row>
    <row r="6" spans="1:5" ht="40.5" customHeight="1" x14ac:dyDescent="0.2">
      <c r="A6" s="117"/>
      <c r="B6" s="14" t="s">
        <v>87</v>
      </c>
      <c r="C6" s="91">
        <v>0</v>
      </c>
      <c r="D6" s="95">
        <v>0</v>
      </c>
      <c r="E6" s="103"/>
    </row>
    <row r="7" spans="1:5" ht="40.5" customHeight="1" x14ac:dyDescent="0.2">
      <c r="A7" s="117"/>
      <c r="B7" s="14" t="s">
        <v>88</v>
      </c>
      <c r="C7" s="91">
        <v>0</v>
      </c>
      <c r="D7" s="95">
        <v>0</v>
      </c>
      <c r="E7" s="103"/>
    </row>
    <row r="8" spans="1:5" ht="28.5" customHeight="1" thickBot="1" x14ac:dyDescent="0.25">
      <c r="A8" s="117"/>
      <c r="B8" s="68" t="s">
        <v>89</v>
      </c>
      <c r="C8" s="92">
        <v>0</v>
      </c>
      <c r="D8" s="96">
        <v>0</v>
      </c>
      <c r="E8" s="96"/>
    </row>
    <row r="9" spans="1:5" ht="28.5" customHeight="1" thickBot="1" x14ac:dyDescent="0.25">
      <c r="A9" s="118"/>
      <c r="B9" s="89" t="s">
        <v>108</v>
      </c>
      <c r="C9" s="66">
        <f>C5+C6+C7+C8</f>
        <v>0</v>
      </c>
      <c r="D9" s="97">
        <f>D5+D6+D7+D8</f>
        <v>0</v>
      </c>
      <c r="E9" s="104"/>
    </row>
    <row r="10" spans="1:5" ht="13.5" thickTop="1" x14ac:dyDescent="0.2">
      <c r="A10"/>
      <c r="B10"/>
    </row>
    <row r="11" spans="1:5" x14ac:dyDescent="0.2">
      <c r="A11"/>
      <c r="B11"/>
    </row>
    <row r="12" spans="1:5" x14ac:dyDescent="0.2">
      <c r="A12"/>
      <c r="B12"/>
    </row>
    <row r="13" spans="1:5" x14ac:dyDescent="0.2">
      <c r="A13"/>
      <c r="B13"/>
    </row>
    <row r="14" spans="1:5" x14ac:dyDescent="0.2">
      <c r="A14"/>
      <c r="B14"/>
    </row>
    <row r="15" spans="1:5" x14ac:dyDescent="0.2">
      <c r="A15"/>
      <c r="B15"/>
    </row>
    <row r="16" spans="1:5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23" spans="1:2" x14ac:dyDescent="0.2">
      <c r="A23"/>
      <c r="B23"/>
    </row>
    <row r="24" spans="1:2" x14ac:dyDescent="0.2">
      <c r="A24"/>
      <c r="B24"/>
    </row>
    <row r="25" spans="1:2" x14ac:dyDescent="0.2">
      <c r="A25"/>
      <c r="B25"/>
    </row>
    <row r="26" spans="1:2" x14ac:dyDescent="0.2">
      <c r="A26"/>
      <c r="B26"/>
    </row>
    <row r="27" spans="1:2" x14ac:dyDescent="0.2">
      <c r="A27"/>
      <c r="B27"/>
    </row>
    <row r="28" spans="1:2" x14ac:dyDescent="0.2">
      <c r="A28"/>
      <c r="B28"/>
    </row>
    <row r="29" spans="1:2" x14ac:dyDescent="0.2">
      <c r="A29"/>
      <c r="B29"/>
    </row>
    <row r="30" spans="1:2" x14ac:dyDescent="0.2">
      <c r="A30"/>
      <c r="B30"/>
    </row>
    <row r="31" spans="1:2" x14ac:dyDescent="0.2">
      <c r="A31"/>
      <c r="B31"/>
    </row>
    <row r="32" spans="1:2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  <row r="949" spans="1:2" x14ac:dyDescent="0.2">
      <c r="A949"/>
      <c r="B949"/>
    </row>
    <row r="950" spans="1:2" x14ac:dyDescent="0.2">
      <c r="A950"/>
      <c r="B950"/>
    </row>
    <row r="951" spans="1:2" x14ac:dyDescent="0.2">
      <c r="A951"/>
      <c r="B951"/>
    </row>
    <row r="952" spans="1:2" x14ac:dyDescent="0.2">
      <c r="A952"/>
      <c r="B952"/>
    </row>
  </sheetData>
  <mergeCells count="2">
    <mergeCell ref="A3:D3"/>
    <mergeCell ref="A5:A9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1B26-28DA-4A95-925C-25CA86346454}">
  <sheetPr>
    <pageSetUpPr fitToPage="1"/>
  </sheetPr>
  <dimension ref="A1:H8"/>
  <sheetViews>
    <sheetView tabSelected="1" workbookViewId="0">
      <selection activeCell="C13" sqref="C13"/>
    </sheetView>
  </sheetViews>
  <sheetFormatPr defaultRowHeight="12.75" x14ac:dyDescent="0.2"/>
  <cols>
    <col min="1" max="1" width="9.28515625" customWidth="1"/>
    <col min="2" max="2" width="46.5703125" customWidth="1"/>
    <col min="5" max="5" width="11.85546875" customWidth="1"/>
    <col min="6" max="6" width="14.140625" customWidth="1"/>
    <col min="7" max="7" width="17.5703125" customWidth="1"/>
    <col min="8" max="8" width="16" customWidth="1"/>
  </cols>
  <sheetData>
    <row r="1" spans="1:8" ht="18" x14ac:dyDescent="0.25">
      <c r="A1" s="126" t="s">
        <v>49</v>
      </c>
      <c r="B1" s="140"/>
      <c r="C1" s="140"/>
      <c r="D1" s="140"/>
      <c r="E1" s="140"/>
      <c r="F1" s="140"/>
      <c r="G1" s="140"/>
    </row>
    <row r="2" spans="1:8" ht="39" thickBot="1" x14ac:dyDescent="0.3">
      <c r="A2" s="41"/>
      <c r="B2" s="42" t="s">
        <v>43</v>
      </c>
      <c r="C2" s="9" t="s">
        <v>115</v>
      </c>
      <c r="D2" s="9" t="s">
        <v>67</v>
      </c>
      <c r="E2" s="28" t="s">
        <v>69</v>
      </c>
      <c r="F2" s="9" t="s">
        <v>68</v>
      </c>
      <c r="G2" s="93" t="s">
        <v>110</v>
      </c>
      <c r="H2" s="102"/>
    </row>
    <row r="3" spans="1:8" ht="30" customHeight="1" thickTop="1" x14ac:dyDescent="0.2">
      <c r="A3" s="73" t="s">
        <v>44</v>
      </c>
      <c r="B3" s="74" t="s">
        <v>106</v>
      </c>
      <c r="C3" s="75" t="s">
        <v>66</v>
      </c>
      <c r="D3" s="76">
        <v>360</v>
      </c>
      <c r="E3" s="85"/>
      <c r="F3" s="59">
        <f>G3/12</f>
        <v>0</v>
      </c>
      <c r="G3" s="114">
        <f>D3*E3</f>
        <v>0</v>
      </c>
      <c r="H3" s="103"/>
    </row>
    <row r="4" spans="1:8" ht="24" customHeight="1" x14ac:dyDescent="0.2">
      <c r="A4" s="77" t="s">
        <v>45</v>
      </c>
      <c r="B4" s="78" t="s">
        <v>70</v>
      </c>
      <c r="C4" s="79" t="s">
        <v>66</v>
      </c>
      <c r="D4" s="76">
        <v>100</v>
      </c>
      <c r="E4" s="85"/>
      <c r="F4" s="70">
        <f>G4/12</f>
        <v>0</v>
      </c>
      <c r="G4" s="114">
        <f>D4*E4</f>
        <v>0</v>
      </c>
      <c r="H4" s="103"/>
    </row>
    <row r="5" spans="1:8" ht="24" customHeight="1" x14ac:dyDescent="0.2">
      <c r="A5" s="77" t="s">
        <v>46</v>
      </c>
      <c r="B5" s="80" t="s">
        <v>71</v>
      </c>
      <c r="C5" s="79" t="s">
        <v>114</v>
      </c>
      <c r="D5" s="76">
        <v>300</v>
      </c>
      <c r="E5" s="85"/>
      <c r="F5" s="70">
        <f>G5/12</f>
        <v>0</v>
      </c>
      <c r="G5" s="114">
        <f>D5*E5</f>
        <v>0</v>
      </c>
      <c r="H5" s="103"/>
    </row>
    <row r="6" spans="1:8" ht="24" customHeight="1" x14ac:dyDescent="0.2">
      <c r="A6" s="77" t="s">
        <v>47</v>
      </c>
      <c r="B6" s="80" t="s">
        <v>107</v>
      </c>
      <c r="C6" s="79" t="s">
        <v>66</v>
      </c>
      <c r="D6" s="76">
        <v>300</v>
      </c>
      <c r="E6" s="85"/>
      <c r="F6" s="70">
        <f>G6/12</f>
        <v>0</v>
      </c>
      <c r="G6" s="114">
        <f>D6*E6</f>
        <v>0</v>
      </c>
      <c r="H6" s="103"/>
    </row>
    <row r="7" spans="1:8" ht="30" customHeight="1" thickBot="1" x14ac:dyDescent="0.25">
      <c r="A7" s="81" t="s">
        <v>48</v>
      </c>
      <c r="B7" s="82" t="s">
        <v>72</v>
      </c>
      <c r="C7" s="83" t="s">
        <v>66</v>
      </c>
      <c r="D7" s="84">
        <v>12</v>
      </c>
      <c r="E7" s="86"/>
      <c r="F7" s="88">
        <f>G7/12</f>
        <v>0</v>
      </c>
      <c r="G7" s="115">
        <f>D7*E7</f>
        <v>0</v>
      </c>
      <c r="H7" s="103"/>
    </row>
    <row r="8" spans="1:8" ht="28.5" customHeight="1" thickBot="1" x14ac:dyDescent="0.25">
      <c r="A8" s="72"/>
      <c r="B8" s="137" t="s">
        <v>85</v>
      </c>
      <c r="C8" s="138"/>
      <c r="D8" s="138"/>
      <c r="E8" s="139"/>
      <c r="F8" s="71">
        <f>SUM(F3:F7)</f>
        <v>0</v>
      </c>
      <c r="G8" s="112">
        <f>SUM(G3:G7)</f>
        <v>0</v>
      </c>
      <c r="H8" s="104"/>
    </row>
  </sheetData>
  <mergeCells count="2">
    <mergeCell ref="A1:G1"/>
    <mergeCell ref="B8:E8"/>
  </mergeCells>
  <pageMargins left="0.7" right="0.7" top="0.78740157499999996" bottom="0.78740157499999996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6329-9ED6-40DE-A20B-3732BE5034FB}">
  <sheetPr>
    <pageSetUpPr fitToPage="1"/>
  </sheetPr>
  <dimension ref="A1:N2438"/>
  <sheetViews>
    <sheetView topLeftCell="A19" zoomScaleNormal="100" workbookViewId="0">
      <selection activeCell="G15" sqref="G15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8" width="11.7109375" customWidth="1"/>
    <col min="9" max="9" width="10.7109375" customWidth="1"/>
  </cols>
  <sheetData>
    <row r="1" spans="1:9" ht="18" x14ac:dyDescent="0.25">
      <c r="A1" s="126" t="s">
        <v>94</v>
      </c>
      <c r="B1" s="126"/>
      <c r="C1" s="126"/>
      <c r="D1" s="126"/>
      <c r="E1" s="126"/>
      <c r="F1" s="126"/>
      <c r="G1" s="126"/>
      <c r="H1" s="126"/>
    </row>
    <row r="2" spans="1:9" ht="18" x14ac:dyDescent="0.25">
      <c r="A2" s="6"/>
      <c r="B2" s="6"/>
      <c r="C2" s="6"/>
      <c r="D2" s="6"/>
      <c r="E2" s="6"/>
      <c r="F2" s="6"/>
      <c r="G2" s="6"/>
      <c r="H2" s="6"/>
    </row>
    <row r="3" spans="1:9" ht="18" x14ac:dyDescent="0.25">
      <c r="A3" s="10" t="s">
        <v>23</v>
      </c>
      <c r="B3" s="7"/>
      <c r="C3" s="7"/>
      <c r="D3" s="7"/>
      <c r="E3" s="7"/>
      <c r="F3" s="6"/>
      <c r="G3" s="6"/>
      <c r="H3" s="6"/>
    </row>
    <row r="4" spans="1:9" ht="18" x14ac:dyDescent="0.25">
      <c r="A4" s="6"/>
      <c r="B4" s="6"/>
      <c r="C4" s="6"/>
      <c r="D4" s="6"/>
      <c r="E4" s="6"/>
      <c r="F4" s="6"/>
      <c r="G4" s="6"/>
      <c r="H4" s="6"/>
    </row>
    <row r="5" spans="1:9" ht="18" x14ac:dyDescent="0.25">
      <c r="A5" s="17" t="s">
        <v>24</v>
      </c>
      <c r="B5" s="17" t="s">
        <v>25</v>
      </c>
      <c r="C5" s="17" t="s">
        <v>26</v>
      </c>
      <c r="D5" s="5"/>
      <c r="E5" s="6"/>
      <c r="F5" s="6"/>
      <c r="G5" s="6"/>
      <c r="H5" s="6"/>
    </row>
    <row r="6" spans="1:9" ht="18" x14ac:dyDescent="0.25">
      <c r="A6" s="18"/>
      <c r="B6" s="17" t="s">
        <v>27</v>
      </c>
      <c r="C6" s="17" t="s">
        <v>28</v>
      </c>
      <c r="D6"/>
      <c r="E6"/>
      <c r="F6"/>
      <c r="G6" s="6"/>
      <c r="H6" s="6"/>
    </row>
    <row r="7" spans="1:9" ht="18" x14ac:dyDescent="0.25">
      <c r="A7" s="18"/>
      <c r="B7" s="17" t="s">
        <v>17</v>
      </c>
      <c r="C7" s="17" t="s">
        <v>62</v>
      </c>
      <c r="D7"/>
      <c r="E7" s="5"/>
      <c r="F7" s="5"/>
      <c r="G7" s="6"/>
      <c r="H7" s="6"/>
    </row>
    <row r="8" spans="1:9" ht="18" x14ac:dyDescent="0.25">
      <c r="A8" s="17" t="s">
        <v>29</v>
      </c>
      <c r="B8" s="19"/>
      <c r="C8" s="17" t="s">
        <v>52</v>
      </c>
      <c r="D8" s="5"/>
      <c r="E8" s="5"/>
      <c r="F8" s="5"/>
      <c r="G8" s="6"/>
      <c r="H8" s="6"/>
    </row>
    <row r="9" spans="1:9" ht="18" x14ac:dyDescent="0.25">
      <c r="A9" s="17" t="s">
        <v>30</v>
      </c>
      <c r="B9" s="19"/>
      <c r="C9" s="17" t="s">
        <v>97</v>
      </c>
      <c r="D9" s="5"/>
      <c r="E9" s="5"/>
      <c r="F9" s="5"/>
      <c r="G9" s="6"/>
      <c r="H9" s="6"/>
    </row>
    <row r="10" spans="1:9" ht="18" x14ac:dyDescent="0.25">
      <c r="A10" s="17" t="s">
        <v>31</v>
      </c>
      <c r="B10" s="19"/>
      <c r="C10" s="17" t="s">
        <v>50</v>
      </c>
      <c r="D10" s="5"/>
      <c r="E10" s="5"/>
      <c r="F10" s="5"/>
      <c r="G10" s="6"/>
      <c r="H10" s="6"/>
    </row>
    <row r="11" spans="1:9" ht="18" x14ac:dyDescent="0.25">
      <c r="A11" s="17" t="s">
        <v>32</v>
      </c>
      <c r="B11" s="19"/>
      <c r="C11" s="17" t="s">
        <v>33</v>
      </c>
      <c r="D11" s="5"/>
      <c r="E11" s="5"/>
      <c r="F11" s="5"/>
      <c r="G11" s="6"/>
      <c r="H11" s="6"/>
    </row>
    <row r="12" spans="1:9" ht="18" x14ac:dyDescent="0.25">
      <c r="A12" s="19" t="s">
        <v>105</v>
      </c>
      <c r="B12" s="17"/>
      <c r="C12" s="17" t="s">
        <v>113</v>
      </c>
      <c r="D12"/>
      <c r="E12" s="5"/>
      <c r="F12" s="5"/>
      <c r="G12" s="6"/>
      <c r="H12" s="6"/>
    </row>
    <row r="13" spans="1:9" ht="18" x14ac:dyDescent="0.25">
      <c r="A13" s="3"/>
      <c r="B13" s="3"/>
      <c r="C13" s="3"/>
      <c r="D13" s="3"/>
      <c r="E13" s="3"/>
      <c r="F13" s="3"/>
      <c r="G13" s="3"/>
      <c r="H13" s="3"/>
    </row>
    <row r="14" spans="1:9" ht="40.5" thickBot="1" x14ac:dyDescent="0.25">
      <c r="A14" s="8" t="s">
        <v>0</v>
      </c>
      <c r="B14" s="11" t="s">
        <v>1</v>
      </c>
      <c r="C14" s="9" t="s">
        <v>2</v>
      </c>
      <c r="D14" s="9" t="s">
        <v>7</v>
      </c>
      <c r="E14" s="9" t="s">
        <v>8</v>
      </c>
      <c r="F14" s="9" t="s">
        <v>91</v>
      </c>
      <c r="G14" s="28" t="s">
        <v>9</v>
      </c>
      <c r="H14" s="93" t="s">
        <v>109</v>
      </c>
      <c r="I14" s="102"/>
    </row>
    <row r="15" spans="1:9" ht="42.75" customHeight="1" thickTop="1" x14ac:dyDescent="0.2">
      <c r="A15" s="127" t="s">
        <v>3</v>
      </c>
      <c r="B15" s="131" t="s">
        <v>10</v>
      </c>
      <c r="C15" s="14" t="s">
        <v>4</v>
      </c>
      <c r="D15" s="13" t="s">
        <v>40</v>
      </c>
      <c r="E15" s="13">
        <v>6</v>
      </c>
      <c r="F15" s="13">
        <v>21</v>
      </c>
      <c r="G15" s="52"/>
      <c r="H15" s="98">
        <f t="shared" ref="H15:H30" si="0">12*G15</f>
        <v>0</v>
      </c>
      <c r="I15" s="96"/>
    </row>
    <row r="16" spans="1:9" ht="28.5" customHeight="1" x14ac:dyDescent="0.2">
      <c r="A16" s="117"/>
      <c r="B16" s="122"/>
      <c r="C16" s="16" t="s">
        <v>5</v>
      </c>
      <c r="D16" s="27" t="s">
        <v>40</v>
      </c>
      <c r="E16" s="27">
        <v>6</v>
      </c>
      <c r="F16" s="27">
        <v>21</v>
      </c>
      <c r="G16" s="50"/>
      <c r="H16" s="99">
        <f t="shared" si="0"/>
        <v>0</v>
      </c>
      <c r="I16" s="96"/>
    </row>
    <row r="17" spans="1:14" ht="42" customHeight="1" x14ac:dyDescent="0.2">
      <c r="A17" s="117"/>
      <c r="B17" s="123" t="s">
        <v>11</v>
      </c>
      <c r="C17" s="16" t="s">
        <v>6</v>
      </c>
      <c r="D17" s="27" t="s">
        <v>40</v>
      </c>
      <c r="E17" s="27">
        <v>6</v>
      </c>
      <c r="F17" s="27">
        <v>4</v>
      </c>
      <c r="G17" s="50"/>
      <c r="H17" s="99">
        <f t="shared" si="0"/>
        <v>0</v>
      </c>
      <c r="I17" s="96"/>
    </row>
    <row r="18" spans="1:14" ht="28.5" customHeight="1" x14ac:dyDescent="0.2">
      <c r="A18" s="117"/>
      <c r="B18" s="124"/>
      <c r="C18" s="16" t="s">
        <v>15</v>
      </c>
      <c r="D18" s="27" t="s">
        <v>40</v>
      </c>
      <c r="E18" s="27">
        <v>6</v>
      </c>
      <c r="F18" s="27">
        <v>4</v>
      </c>
      <c r="G18" s="50"/>
      <c r="H18" s="99">
        <f t="shared" si="0"/>
        <v>0</v>
      </c>
      <c r="I18" s="96"/>
    </row>
    <row r="19" spans="1:14" ht="40.5" customHeight="1" x14ac:dyDescent="0.2">
      <c r="A19" s="117"/>
      <c r="B19" s="125"/>
      <c r="C19" s="14" t="s">
        <v>51</v>
      </c>
      <c r="D19" s="25" t="s">
        <v>64</v>
      </c>
      <c r="E19" s="27">
        <v>244</v>
      </c>
      <c r="F19" s="27">
        <v>4</v>
      </c>
      <c r="G19" s="50"/>
      <c r="H19" s="99">
        <f t="shared" si="0"/>
        <v>0</v>
      </c>
      <c r="I19" s="96"/>
    </row>
    <row r="20" spans="1:14" ht="31.5" customHeight="1" x14ac:dyDescent="0.2">
      <c r="A20" s="128"/>
      <c r="B20" s="32" t="s">
        <v>12</v>
      </c>
      <c r="C20" s="15" t="s">
        <v>39</v>
      </c>
      <c r="D20" s="27" t="s">
        <v>40</v>
      </c>
      <c r="E20" s="27">
        <v>6</v>
      </c>
      <c r="F20" s="27">
        <v>1</v>
      </c>
      <c r="G20" s="50"/>
      <c r="H20" s="99">
        <f t="shared" si="0"/>
        <v>0</v>
      </c>
      <c r="I20" s="96"/>
    </row>
    <row r="21" spans="1:14" ht="44.25" customHeight="1" x14ac:dyDescent="0.2">
      <c r="A21" s="117" t="s">
        <v>14</v>
      </c>
      <c r="B21" s="121" t="s">
        <v>10</v>
      </c>
      <c r="C21" s="15" t="s">
        <v>4</v>
      </c>
      <c r="D21" s="27" t="s">
        <v>40</v>
      </c>
      <c r="E21" s="27">
        <v>170</v>
      </c>
      <c r="F21" s="27">
        <v>21</v>
      </c>
      <c r="G21" s="50"/>
      <c r="H21" s="99">
        <f t="shared" si="0"/>
        <v>0</v>
      </c>
      <c r="I21" s="96"/>
    </row>
    <row r="22" spans="1:14" ht="32.25" customHeight="1" x14ac:dyDescent="0.2">
      <c r="A22" s="117"/>
      <c r="B22" s="122"/>
      <c r="C22" s="16" t="s">
        <v>5</v>
      </c>
      <c r="D22" s="27" t="s">
        <v>40</v>
      </c>
      <c r="E22" s="27">
        <v>170</v>
      </c>
      <c r="F22" s="27">
        <v>4</v>
      </c>
      <c r="G22" s="50"/>
      <c r="H22" s="99">
        <f t="shared" si="0"/>
        <v>0</v>
      </c>
      <c r="I22" s="96"/>
    </row>
    <row r="23" spans="1:14" ht="32.25" customHeight="1" x14ac:dyDescent="0.2">
      <c r="A23" s="117"/>
      <c r="B23" s="123" t="s">
        <v>11</v>
      </c>
      <c r="C23" s="16" t="s">
        <v>6</v>
      </c>
      <c r="D23" s="27" t="s">
        <v>40</v>
      </c>
      <c r="E23" s="27">
        <v>170</v>
      </c>
      <c r="F23" s="27">
        <v>4</v>
      </c>
      <c r="G23" s="50"/>
      <c r="H23" s="99">
        <f t="shared" si="0"/>
        <v>0</v>
      </c>
      <c r="I23" s="96"/>
    </row>
    <row r="24" spans="1:14" ht="32.25" customHeight="1" x14ac:dyDescent="0.2">
      <c r="A24" s="117"/>
      <c r="B24" s="124"/>
      <c r="C24" s="15" t="s">
        <v>42</v>
      </c>
      <c r="D24" s="27" t="s">
        <v>40</v>
      </c>
      <c r="E24" s="27">
        <v>170</v>
      </c>
      <c r="F24" s="27">
        <v>4</v>
      </c>
      <c r="G24" s="50"/>
      <c r="H24" s="99">
        <f t="shared" si="0"/>
        <v>0</v>
      </c>
      <c r="I24" s="96"/>
    </row>
    <row r="25" spans="1:14" ht="32.25" customHeight="1" x14ac:dyDescent="0.2">
      <c r="A25" s="117"/>
      <c r="B25" s="125"/>
      <c r="C25" s="14" t="s">
        <v>51</v>
      </c>
      <c r="D25" s="25" t="s">
        <v>64</v>
      </c>
      <c r="E25" s="25">
        <v>3150</v>
      </c>
      <c r="F25" s="27">
        <v>4</v>
      </c>
      <c r="G25" s="50"/>
      <c r="H25" s="99">
        <f t="shared" si="0"/>
        <v>0</v>
      </c>
      <c r="I25" s="96"/>
    </row>
    <row r="26" spans="1:14" ht="33" customHeight="1" x14ac:dyDescent="0.2">
      <c r="A26" s="128"/>
      <c r="B26" s="32" t="s">
        <v>12</v>
      </c>
      <c r="C26" s="15" t="s">
        <v>39</v>
      </c>
      <c r="D26" s="40" t="s">
        <v>40</v>
      </c>
      <c r="E26" s="40">
        <v>170</v>
      </c>
      <c r="F26" s="40">
        <v>1</v>
      </c>
      <c r="G26" s="53"/>
      <c r="H26" s="100">
        <f t="shared" si="0"/>
        <v>0</v>
      </c>
      <c r="I26" s="96"/>
    </row>
    <row r="27" spans="1:14" ht="47.25" customHeight="1" x14ac:dyDescent="0.2">
      <c r="A27" s="128" t="s">
        <v>17</v>
      </c>
      <c r="B27" s="4" t="s">
        <v>10</v>
      </c>
      <c r="C27" s="14" t="s">
        <v>4</v>
      </c>
      <c r="D27" s="13" t="s">
        <v>40</v>
      </c>
      <c r="E27" s="13">
        <v>7</v>
      </c>
      <c r="F27" s="13">
        <v>21</v>
      </c>
      <c r="G27" s="52"/>
      <c r="H27" s="98">
        <f t="shared" si="0"/>
        <v>0</v>
      </c>
      <c r="I27" s="96"/>
      <c r="N27" s="36"/>
    </row>
    <row r="28" spans="1:14" ht="30.75" customHeight="1" x14ac:dyDescent="0.2">
      <c r="A28" s="129"/>
      <c r="B28" s="121" t="s">
        <v>11</v>
      </c>
      <c r="C28" s="15" t="s">
        <v>5</v>
      </c>
      <c r="D28" s="27" t="s">
        <v>40</v>
      </c>
      <c r="E28" s="27">
        <v>7</v>
      </c>
      <c r="F28" s="27">
        <v>4</v>
      </c>
      <c r="G28" s="50"/>
      <c r="H28" s="99">
        <f t="shared" si="0"/>
        <v>0</v>
      </c>
      <c r="I28" s="96"/>
    </row>
    <row r="29" spans="1:14" ht="60.75" customHeight="1" x14ac:dyDescent="0.2">
      <c r="A29" s="129"/>
      <c r="B29" s="122"/>
      <c r="C29" s="15" t="s">
        <v>16</v>
      </c>
      <c r="D29" s="25" t="s">
        <v>64</v>
      </c>
      <c r="E29" s="27">
        <v>410</v>
      </c>
      <c r="F29" s="27">
        <v>4</v>
      </c>
      <c r="G29" s="50"/>
      <c r="H29" s="99">
        <f t="shared" si="0"/>
        <v>0</v>
      </c>
      <c r="I29" s="96"/>
    </row>
    <row r="30" spans="1:14" ht="33.75" customHeight="1" thickBot="1" x14ac:dyDescent="0.25">
      <c r="A30" s="130"/>
      <c r="B30" s="39" t="s">
        <v>12</v>
      </c>
      <c r="C30" s="44" t="s">
        <v>53</v>
      </c>
      <c r="D30" s="45" t="s">
        <v>40</v>
      </c>
      <c r="E30" s="45">
        <v>7</v>
      </c>
      <c r="F30" s="45">
        <v>1</v>
      </c>
      <c r="G30" s="51"/>
      <c r="H30" s="101">
        <f t="shared" si="0"/>
        <v>0</v>
      </c>
      <c r="I30" s="96"/>
    </row>
    <row r="31" spans="1:14" ht="54.75" customHeight="1" thickBot="1" x14ac:dyDescent="0.25">
      <c r="A31" s="46"/>
      <c r="B31" s="47" t="s">
        <v>78</v>
      </c>
      <c r="C31" s="119"/>
      <c r="D31" s="120"/>
      <c r="E31" s="120"/>
      <c r="F31" s="120"/>
      <c r="G31" s="66">
        <f>SUM(G15:G30)</f>
        <v>0</v>
      </c>
      <c r="H31" s="97">
        <f>SUM(H15:H30)</f>
        <v>0</v>
      </c>
      <c r="I31" s="104"/>
    </row>
    <row r="32" spans="1:14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</sheetData>
  <mergeCells count="10">
    <mergeCell ref="C31:F31"/>
    <mergeCell ref="B21:B22"/>
    <mergeCell ref="B23:B25"/>
    <mergeCell ref="A1:H1"/>
    <mergeCell ref="A15:A20"/>
    <mergeCell ref="B28:B29"/>
    <mergeCell ref="A27:A30"/>
    <mergeCell ref="A21:A26"/>
    <mergeCell ref="B15:B16"/>
    <mergeCell ref="B17:B19"/>
  </mergeCells>
  <pageMargins left="0.25" right="0.25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B498-E17A-4C68-BF5E-EE9089AAA277}">
  <sheetPr>
    <pageSetUpPr fitToPage="1"/>
  </sheetPr>
  <dimension ref="A1:I1962"/>
  <sheetViews>
    <sheetView workbookViewId="0">
      <selection activeCell="H20" sqref="H20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6.42578125" customWidth="1"/>
    <col min="8" max="8" width="18.42578125" customWidth="1"/>
  </cols>
  <sheetData>
    <row r="1" spans="1:9" ht="18" x14ac:dyDescent="0.25">
      <c r="A1" s="116"/>
      <c r="B1" s="116"/>
      <c r="C1" s="116"/>
      <c r="D1" s="116"/>
      <c r="E1" s="116"/>
      <c r="F1" s="116"/>
      <c r="G1" s="116"/>
      <c r="H1" s="116"/>
    </row>
    <row r="2" spans="1:9" ht="50.25" customHeight="1" thickBot="1" x14ac:dyDescent="0.25">
      <c r="A2" s="11" t="s">
        <v>0</v>
      </c>
      <c r="B2" s="11" t="s">
        <v>1</v>
      </c>
      <c r="C2" s="9" t="s">
        <v>2</v>
      </c>
      <c r="D2" s="9" t="s">
        <v>7</v>
      </c>
      <c r="E2" s="9" t="s">
        <v>8</v>
      </c>
      <c r="F2" s="9" t="s">
        <v>92</v>
      </c>
      <c r="G2" s="28" t="s">
        <v>57</v>
      </c>
      <c r="H2" s="93" t="s">
        <v>109</v>
      </c>
      <c r="I2" s="102"/>
    </row>
    <row r="3" spans="1:9" ht="47.25" customHeight="1" thickTop="1" x14ac:dyDescent="0.2">
      <c r="A3" s="37" t="s">
        <v>19</v>
      </c>
      <c r="B3" s="33" t="s">
        <v>55</v>
      </c>
      <c r="C3" s="15" t="s">
        <v>54</v>
      </c>
      <c r="D3" s="27" t="s">
        <v>64</v>
      </c>
      <c r="E3" s="27">
        <v>1408</v>
      </c>
      <c r="F3" s="27">
        <v>21</v>
      </c>
      <c r="G3" s="50"/>
      <c r="H3" s="99">
        <f>12*G3</f>
        <v>0</v>
      </c>
      <c r="I3" s="96"/>
    </row>
    <row r="4" spans="1:9" ht="31.9" customHeight="1" x14ac:dyDescent="0.2">
      <c r="A4" s="2"/>
      <c r="B4" s="8" t="s">
        <v>11</v>
      </c>
      <c r="C4" s="15" t="s">
        <v>20</v>
      </c>
      <c r="D4" s="27" t="s">
        <v>40</v>
      </c>
      <c r="E4" s="27">
        <v>46</v>
      </c>
      <c r="F4" s="27">
        <v>4</v>
      </c>
      <c r="G4" s="50"/>
      <c r="H4" s="99">
        <f>12*G4</f>
        <v>0</v>
      </c>
      <c r="I4" s="96"/>
    </row>
    <row r="5" spans="1:9" ht="26.25" thickBot="1" x14ac:dyDescent="0.25">
      <c r="A5" s="2"/>
      <c r="B5" s="39" t="s">
        <v>12</v>
      </c>
      <c r="C5" s="44" t="s">
        <v>56</v>
      </c>
      <c r="D5" s="45" t="s">
        <v>40</v>
      </c>
      <c r="E5" s="45">
        <v>23</v>
      </c>
      <c r="F5" s="45">
        <v>1</v>
      </c>
      <c r="G5" s="51"/>
      <c r="H5" s="101">
        <f>12*G5</f>
        <v>0</v>
      </c>
      <c r="I5" s="96"/>
    </row>
    <row r="6" spans="1:9" ht="45" thickBot="1" x14ac:dyDescent="0.25">
      <c r="A6" s="49"/>
      <c r="B6" s="48" t="s">
        <v>79</v>
      </c>
      <c r="C6" s="119"/>
      <c r="D6" s="120"/>
      <c r="E6" s="120"/>
      <c r="F6" s="120"/>
      <c r="G6" s="66">
        <f>SUM(G3:G5)</f>
        <v>0</v>
      </c>
      <c r="H6" s="97">
        <f>SUM(H3:H5)</f>
        <v>0</v>
      </c>
      <c r="I6" s="104"/>
    </row>
    <row r="7" spans="1:9" x14ac:dyDescent="0.2">
      <c r="A7"/>
      <c r="B7"/>
      <c r="C7"/>
      <c r="D7"/>
      <c r="E7"/>
      <c r="F7"/>
    </row>
    <row r="8" spans="1:9" x14ac:dyDescent="0.2">
      <c r="A8"/>
      <c r="B8"/>
      <c r="C8"/>
      <c r="D8"/>
      <c r="E8"/>
      <c r="F8"/>
    </row>
    <row r="9" spans="1:9" x14ac:dyDescent="0.2">
      <c r="A9"/>
      <c r="B9"/>
      <c r="C9"/>
      <c r="D9"/>
      <c r="E9"/>
      <c r="F9"/>
    </row>
    <row r="10" spans="1:9" x14ac:dyDescent="0.2">
      <c r="A10"/>
      <c r="B10"/>
      <c r="C10"/>
      <c r="D10"/>
      <c r="E10"/>
      <c r="F10"/>
    </row>
    <row r="11" spans="1:9" x14ac:dyDescent="0.2">
      <c r="A11"/>
      <c r="B11"/>
      <c r="C11"/>
      <c r="D11"/>
      <c r="E11"/>
      <c r="F11"/>
    </row>
    <row r="12" spans="1:9" x14ac:dyDescent="0.2">
      <c r="A12"/>
      <c r="B12"/>
      <c r="C12"/>
      <c r="D12"/>
      <c r="E12"/>
      <c r="F12"/>
    </row>
    <row r="13" spans="1:9" x14ac:dyDescent="0.2">
      <c r="A13"/>
      <c r="B13"/>
      <c r="C13"/>
      <c r="D13"/>
      <c r="E13"/>
      <c r="F13"/>
    </row>
    <row r="14" spans="1:9" x14ac:dyDescent="0.2">
      <c r="A14"/>
      <c r="B14"/>
      <c r="C14"/>
      <c r="D14"/>
      <c r="E14"/>
      <c r="F14"/>
    </row>
    <row r="15" spans="1:9" x14ac:dyDescent="0.2">
      <c r="A15"/>
      <c r="B15"/>
      <c r="C15"/>
      <c r="D15"/>
      <c r="E15"/>
      <c r="F15"/>
    </row>
    <row r="16" spans="1:9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</sheetData>
  <mergeCells count="2">
    <mergeCell ref="A1:H1"/>
    <mergeCell ref="C6:F6"/>
  </mergeCells>
  <pageMargins left="0.25" right="0.25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654E-D506-46D9-A3FC-A18AA6EE7274}">
  <sheetPr>
    <pageSetUpPr fitToPage="1"/>
  </sheetPr>
  <dimension ref="A1:I1977"/>
  <sheetViews>
    <sheetView workbookViewId="0">
      <selection activeCell="I17" sqref="I17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8" width="11.7109375" customWidth="1"/>
    <col min="9" max="9" width="16.85546875" customWidth="1"/>
  </cols>
  <sheetData>
    <row r="1" spans="1:9" ht="18" x14ac:dyDescent="0.25">
      <c r="A1" s="116"/>
      <c r="B1" s="116"/>
      <c r="C1" s="116"/>
      <c r="D1" s="116"/>
      <c r="E1" s="116"/>
      <c r="F1" s="116"/>
      <c r="G1" s="116"/>
      <c r="H1" s="116"/>
    </row>
    <row r="2" spans="1:9" ht="40.5" thickBot="1" x14ac:dyDescent="0.25">
      <c r="A2" s="11" t="s">
        <v>0</v>
      </c>
      <c r="B2" s="11" t="s">
        <v>1</v>
      </c>
      <c r="C2" s="34" t="s">
        <v>2</v>
      </c>
      <c r="D2" s="9" t="s">
        <v>7</v>
      </c>
      <c r="E2" s="9" t="s">
        <v>8</v>
      </c>
      <c r="F2" s="9" t="s">
        <v>91</v>
      </c>
      <c r="G2" s="28" t="s">
        <v>59</v>
      </c>
      <c r="H2" s="93" t="s">
        <v>109</v>
      </c>
      <c r="I2" s="102"/>
    </row>
    <row r="3" spans="1:9" ht="18.75" customHeight="1" thickTop="1" x14ac:dyDescent="0.2">
      <c r="A3" s="127" t="s">
        <v>21</v>
      </c>
      <c r="B3" s="121" t="s">
        <v>10</v>
      </c>
      <c r="C3" s="21" t="s">
        <v>22</v>
      </c>
      <c r="D3" s="13" t="s">
        <v>64</v>
      </c>
      <c r="E3" s="13">
        <v>69</v>
      </c>
      <c r="F3" s="13">
        <v>21</v>
      </c>
      <c r="G3" s="52"/>
      <c r="H3" s="98">
        <f>12*G3</f>
        <v>0</v>
      </c>
      <c r="I3" s="96"/>
    </row>
    <row r="4" spans="1:9" ht="42.75" customHeight="1" x14ac:dyDescent="0.2">
      <c r="A4" s="117"/>
      <c r="B4" s="121"/>
      <c r="C4" s="14" t="s">
        <v>4</v>
      </c>
      <c r="D4" s="25" t="s">
        <v>40</v>
      </c>
      <c r="E4" s="27">
        <v>14</v>
      </c>
      <c r="F4" s="27">
        <v>21</v>
      </c>
      <c r="G4" s="50"/>
      <c r="H4" s="99">
        <f>12*G4</f>
        <v>0</v>
      </c>
      <c r="I4" s="96"/>
    </row>
    <row r="5" spans="1:9" ht="14.25" customHeight="1" x14ac:dyDescent="0.2">
      <c r="A5" s="117"/>
      <c r="B5" s="32" t="s">
        <v>11</v>
      </c>
      <c r="C5" s="20" t="s">
        <v>58</v>
      </c>
      <c r="D5" s="25" t="s">
        <v>40</v>
      </c>
      <c r="E5" s="27">
        <v>14</v>
      </c>
      <c r="F5" s="27">
        <v>4</v>
      </c>
      <c r="G5" s="50"/>
      <c r="H5" s="99">
        <f>12*G5</f>
        <v>0</v>
      </c>
      <c r="I5" s="96"/>
    </row>
    <row r="6" spans="1:9" ht="28.5" customHeight="1" thickBot="1" x14ac:dyDescent="0.25">
      <c r="A6" s="132"/>
      <c r="B6" s="54" t="s">
        <v>12</v>
      </c>
      <c r="C6" s="19" t="s">
        <v>75</v>
      </c>
      <c r="D6" s="55" t="s">
        <v>40</v>
      </c>
      <c r="E6" s="45">
        <v>14</v>
      </c>
      <c r="F6" s="45">
        <v>1</v>
      </c>
      <c r="G6" s="57"/>
      <c r="H6" s="105">
        <f>12*G6</f>
        <v>0</v>
      </c>
      <c r="I6" s="96"/>
    </row>
    <row r="7" spans="1:9" ht="42" customHeight="1" thickBot="1" x14ac:dyDescent="0.25">
      <c r="A7" s="56"/>
      <c r="B7" s="47" t="s">
        <v>80</v>
      </c>
      <c r="C7" s="119"/>
      <c r="D7" s="120"/>
      <c r="E7" s="120"/>
      <c r="F7" s="120"/>
      <c r="G7" s="66">
        <f>SUM(G3:G6)</f>
        <v>0</v>
      </c>
      <c r="H7" s="97">
        <f>SUM(H3:H6)</f>
        <v>0</v>
      </c>
      <c r="I7" s="104"/>
    </row>
    <row r="8" spans="1:9" ht="14.25" customHeight="1" x14ac:dyDescent="0.2">
      <c r="A8"/>
      <c r="B8"/>
      <c r="C8"/>
      <c r="D8"/>
      <c r="E8"/>
      <c r="F8"/>
    </row>
    <row r="9" spans="1:9" ht="14.25" customHeight="1" x14ac:dyDescent="0.2">
      <c r="A9"/>
      <c r="B9"/>
      <c r="C9"/>
      <c r="D9"/>
      <c r="E9"/>
      <c r="F9"/>
    </row>
    <row r="10" spans="1:9" ht="14.25" customHeight="1" x14ac:dyDescent="0.2">
      <c r="A10"/>
      <c r="B10"/>
      <c r="C10"/>
      <c r="D10"/>
      <c r="E10"/>
      <c r="F10"/>
    </row>
    <row r="11" spans="1:9" ht="14.25" customHeight="1" x14ac:dyDescent="0.2">
      <c r="A11"/>
      <c r="B11"/>
      <c r="C11"/>
      <c r="D11"/>
      <c r="E11"/>
      <c r="F11"/>
    </row>
    <row r="12" spans="1:9" ht="14.25" customHeight="1" x14ac:dyDescent="0.2">
      <c r="A12"/>
      <c r="B12"/>
      <c r="C12"/>
      <c r="D12"/>
      <c r="E12"/>
      <c r="F12"/>
    </row>
    <row r="13" spans="1:9" ht="15" customHeight="1" x14ac:dyDescent="0.2">
      <c r="A13"/>
      <c r="B13"/>
      <c r="C13"/>
      <c r="D13"/>
      <c r="E13"/>
      <c r="F13"/>
      <c r="H13" s="35"/>
    </row>
    <row r="14" spans="1:9" ht="15" customHeight="1" x14ac:dyDescent="0.2">
      <c r="A14"/>
      <c r="B14"/>
      <c r="C14"/>
      <c r="D14"/>
      <c r="E14"/>
      <c r="F14"/>
    </row>
    <row r="15" spans="1:9" ht="14.25" customHeight="1" x14ac:dyDescent="0.2">
      <c r="A15"/>
      <c r="B15"/>
      <c r="C15"/>
      <c r="D15"/>
      <c r="E15"/>
      <c r="F15"/>
    </row>
    <row r="16" spans="1:9" ht="14.2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15" customHeigh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</sheetData>
  <mergeCells count="4">
    <mergeCell ref="A1:H1"/>
    <mergeCell ref="B3:B4"/>
    <mergeCell ref="C7:F7"/>
    <mergeCell ref="A3:A6"/>
  </mergeCells>
  <pageMargins left="0.25" right="0.25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BDBF-45DF-44D4-A6B9-72B50C82A22F}">
  <sheetPr>
    <pageSetUpPr fitToPage="1"/>
  </sheetPr>
  <dimension ref="A1:I1974"/>
  <sheetViews>
    <sheetView workbookViewId="0">
      <selection activeCell="G21" sqref="G21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8" width="11.7109375" customWidth="1"/>
    <col min="9" max="9" width="9.140625" customWidth="1"/>
  </cols>
  <sheetData>
    <row r="1" spans="1:9" ht="18" x14ac:dyDescent="0.25">
      <c r="A1" s="116"/>
      <c r="B1" s="116"/>
      <c r="C1" s="116"/>
      <c r="D1" s="116"/>
      <c r="E1" s="116"/>
      <c r="F1" s="116"/>
      <c r="G1" s="116"/>
      <c r="H1" s="116"/>
    </row>
    <row r="2" spans="1:9" ht="40.5" thickBot="1" x14ac:dyDescent="0.25">
      <c r="A2" s="11" t="s">
        <v>0</v>
      </c>
      <c r="B2" s="11" t="s">
        <v>1</v>
      </c>
      <c r="C2" s="9" t="s">
        <v>2</v>
      </c>
      <c r="D2" s="9" t="s">
        <v>7</v>
      </c>
      <c r="E2" s="9" t="s">
        <v>8</v>
      </c>
      <c r="F2" s="9" t="s">
        <v>91</v>
      </c>
      <c r="G2" s="28" t="s">
        <v>9</v>
      </c>
      <c r="H2" s="93" t="s">
        <v>109</v>
      </c>
      <c r="I2" s="102"/>
    </row>
    <row r="3" spans="1:9" ht="48" customHeight="1" thickTop="1" x14ac:dyDescent="0.2">
      <c r="A3" s="133" t="s">
        <v>34</v>
      </c>
      <c r="B3" s="121" t="s">
        <v>10</v>
      </c>
      <c r="C3" s="14" t="s">
        <v>60</v>
      </c>
      <c r="D3" s="31" t="s">
        <v>40</v>
      </c>
      <c r="E3" s="31">
        <v>22</v>
      </c>
      <c r="F3" s="31">
        <v>21</v>
      </c>
      <c r="G3" s="58"/>
      <c r="H3" s="95">
        <f t="shared" ref="H3:H9" si="0">12*G3</f>
        <v>0</v>
      </c>
      <c r="I3" s="96"/>
    </row>
    <row r="4" spans="1:9" ht="15.95" customHeight="1" x14ac:dyDescent="0.2">
      <c r="A4" s="134"/>
      <c r="B4" s="121"/>
      <c r="C4" s="22" t="s">
        <v>41</v>
      </c>
      <c r="D4" s="24" t="s">
        <v>40</v>
      </c>
      <c r="E4" s="24">
        <v>25</v>
      </c>
      <c r="F4" s="24">
        <v>21</v>
      </c>
      <c r="G4" s="60"/>
      <c r="H4" s="106">
        <f t="shared" si="0"/>
        <v>0</v>
      </c>
      <c r="I4" s="96"/>
    </row>
    <row r="5" spans="1:9" ht="30" customHeight="1" x14ac:dyDescent="0.2">
      <c r="A5" s="134"/>
      <c r="B5" s="121"/>
      <c r="C5" s="23" t="s">
        <v>35</v>
      </c>
      <c r="D5" s="26" t="s">
        <v>40</v>
      </c>
      <c r="E5" s="26">
        <v>44</v>
      </c>
      <c r="F5" s="26">
        <v>21</v>
      </c>
      <c r="G5" s="62"/>
      <c r="H5" s="107">
        <f t="shared" si="0"/>
        <v>0</v>
      </c>
      <c r="I5" s="96"/>
    </row>
    <row r="6" spans="1:9" ht="33" customHeight="1" x14ac:dyDescent="0.2">
      <c r="A6" s="134"/>
      <c r="B6" s="121"/>
      <c r="C6" s="22" t="s">
        <v>73</v>
      </c>
      <c r="D6" s="24" t="s">
        <v>40</v>
      </c>
      <c r="E6" s="24">
        <v>66</v>
      </c>
      <c r="F6" s="24">
        <v>21</v>
      </c>
      <c r="G6" s="60"/>
      <c r="H6" s="106">
        <f t="shared" si="0"/>
        <v>0</v>
      </c>
      <c r="I6" s="96"/>
    </row>
    <row r="7" spans="1:9" ht="15.95" customHeight="1" x14ac:dyDescent="0.2">
      <c r="A7" s="134"/>
      <c r="B7" s="121"/>
      <c r="C7" s="22" t="s">
        <v>36</v>
      </c>
      <c r="D7" s="24" t="s">
        <v>64</v>
      </c>
      <c r="E7" s="24">
        <v>194</v>
      </c>
      <c r="F7" s="24">
        <v>21</v>
      </c>
      <c r="G7" s="62"/>
      <c r="H7" s="106">
        <f t="shared" si="0"/>
        <v>0</v>
      </c>
      <c r="I7" s="96"/>
    </row>
    <row r="8" spans="1:9" ht="19.5" customHeight="1" x14ac:dyDescent="0.2">
      <c r="A8" s="134"/>
      <c r="B8" s="32" t="s">
        <v>11</v>
      </c>
      <c r="C8" s="22" t="s">
        <v>90</v>
      </c>
      <c r="D8" s="43" t="s">
        <v>40</v>
      </c>
      <c r="E8" s="43">
        <v>66</v>
      </c>
      <c r="F8" s="43">
        <v>4</v>
      </c>
      <c r="G8" s="60"/>
      <c r="H8" s="108">
        <f t="shared" si="0"/>
        <v>0</v>
      </c>
      <c r="I8" s="96"/>
    </row>
    <row r="9" spans="1:9" ht="27" customHeight="1" thickBot="1" x14ac:dyDescent="0.25">
      <c r="A9" s="135"/>
      <c r="B9" s="54" t="s">
        <v>12</v>
      </c>
      <c r="C9" s="23" t="s">
        <v>61</v>
      </c>
      <c r="D9" s="26" t="s">
        <v>40</v>
      </c>
      <c r="E9" s="26">
        <v>2</v>
      </c>
      <c r="F9" s="26">
        <v>1</v>
      </c>
      <c r="G9" s="64"/>
      <c r="H9" s="109">
        <f t="shared" si="0"/>
        <v>0</v>
      </c>
      <c r="I9" s="96"/>
    </row>
    <row r="10" spans="1:9" ht="48" customHeight="1" thickBot="1" x14ac:dyDescent="0.25">
      <c r="A10" s="56"/>
      <c r="B10" s="47" t="s">
        <v>81</v>
      </c>
      <c r="C10" s="119"/>
      <c r="D10" s="120"/>
      <c r="E10" s="120"/>
      <c r="F10" s="120"/>
      <c r="G10" s="66">
        <f>SUM(G3:G9)</f>
        <v>0</v>
      </c>
      <c r="H10" s="97">
        <f>SUM(H3:H9)</f>
        <v>0</v>
      </c>
      <c r="I10" s="104"/>
    </row>
    <row r="11" spans="1:9" ht="14.25" customHeight="1" x14ac:dyDescent="0.2">
      <c r="A11"/>
      <c r="B11"/>
      <c r="C11"/>
      <c r="D11"/>
      <c r="E11"/>
      <c r="F11"/>
    </row>
    <row r="12" spans="1:9" ht="14.25" customHeight="1" x14ac:dyDescent="0.2">
      <c r="A12"/>
      <c r="B12"/>
      <c r="C12"/>
      <c r="D12"/>
      <c r="E12"/>
      <c r="F12"/>
    </row>
    <row r="13" spans="1:9" ht="14.25" customHeight="1" x14ac:dyDescent="0.2">
      <c r="A13"/>
      <c r="B13"/>
      <c r="C13"/>
      <c r="D13"/>
      <c r="E13"/>
      <c r="F13"/>
    </row>
    <row r="14" spans="1:9" ht="14.25" customHeight="1" x14ac:dyDescent="0.2">
      <c r="A14"/>
      <c r="B14"/>
      <c r="C14"/>
      <c r="D14"/>
      <c r="E14"/>
      <c r="F14"/>
    </row>
    <row r="15" spans="1:9" ht="15" customHeight="1" x14ac:dyDescent="0.2">
      <c r="A15"/>
      <c r="B15"/>
      <c r="C15"/>
      <c r="D15"/>
      <c r="E15"/>
      <c r="F15"/>
    </row>
    <row r="16" spans="1:9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</sheetData>
  <mergeCells count="4">
    <mergeCell ref="A1:H1"/>
    <mergeCell ref="B3:B7"/>
    <mergeCell ref="C10:F10"/>
    <mergeCell ref="A3:A9"/>
  </mergeCells>
  <pageMargins left="0.25" right="0.25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A81F-ABD9-4BBC-9555-3B5CA6605A68}">
  <sheetPr>
    <pageSetUpPr fitToPage="1"/>
  </sheetPr>
  <dimension ref="A1:I1979"/>
  <sheetViews>
    <sheetView workbookViewId="0">
      <selection activeCell="G16" sqref="G16"/>
    </sheetView>
  </sheetViews>
  <sheetFormatPr defaultRowHeight="12.75" x14ac:dyDescent="0.2"/>
  <cols>
    <col min="1" max="1" width="10.140625" style="1" customWidth="1"/>
    <col min="2" max="2" width="13.7109375" style="1" customWidth="1"/>
    <col min="3" max="3" width="62.85546875" style="2" customWidth="1"/>
    <col min="4" max="5" width="10.7109375" style="2" customWidth="1"/>
    <col min="6" max="6" width="11.7109375" style="1" customWidth="1"/>
    <col min="7" max="8" width="11.7109375" customWidth="1"/>
  </cols>
  <sheetData>
    <row r="1" spans="1:9" ht="18" x14ac:dyDescent="0.25">
      <c r="A1" s="116"/>
      <c r="B1" s="116"/>
      <c r="C1" s="116"/>
      <c r="D1" s="116"/>
      <c r="E1" s="116"/>
      <c r="F1" s="116"/>
      <c r="G1" s="116"/>
      <c r="H1" s="116"/>
    </row>
    <row r="2" spans="1:9" ht="40.5" thickBot="1" x14ac:dyDescent="0.25">
      <c r="A2" s="11" t="s">
        <v>0</v>
      </c>
      <c r="B2" s="11" t="s">
        <v>1</v>
      </c>
      <c r="C2" s="9" t="s">
        <v>2</v>
      </c>
      <c r="D2" s="9" t="s">
        <v>7</v>
      </c>
      <c r="E2" s="9" t="s">
        <v>8</v>
      </c>
      <c r="F2" s="12" t="s">
        <v>91</v>
      </c>
      <c r="G2" s="29" t="s">
        <v>9</v>
      </c>
      <c r="H2" s="110" t="s">
        <v>109</v>
      </c>
      <c r="I2" s="111"/>
    </row>
    <row r="3" spans="1:9" ht="36" customHeight="1" thickTop="1" thickBot="1" x14ac:dyDescent="0.25">
      <c r="A3" s="37" t="s">
        <v>37</v>
      </c>
      <c r="B3" s="38" t="s">
        <v>11</v>
      </c>
      <c r="C3" s="65" t="s">
        <v>38</v>
      </c>
      <c r="D3" s="26" t="s">
        <v>40</v>
      </c>
      <c r="E3" s="26">
        <v>2</v>
      </c>
      <c r="F3" s="26">
        <v>4</v>
      </c>
      <c r="G3" s="62"/>
      <c r="H3" s="107">
        <f>12*G3</f>
        <v>0</v>
      </c>
      <c r="I3" s="96"/>
    </row>
    <row r="4" spans="1:9" ht="28.5" customHeight="1" thickBot="1" x14ac:dyDescent="0.25">
      <c r="A4" s="56"/>
      <c r="B4" s="47" t="s">
        <v>82</v>
      </c>
      <c r="C4" s="119"/>
      <c r="D4" s="120"/>
      <c r="E4" s="120"/>
      <c r="F4" s="120"/>
      <c r="G4" s="66">
        <f>G3</f>
        <v>0</v>
      </c>
      <c r="H4" s="97">
        <f>H3</f>
        <v>0</v>
      </c>
      <c r="I4" s="104"/>
    </row>
    <row r="5" spans="1:9" ht="14.25" customHeight="1" x14ac:dyDescent="0.2">
      <c r="A5"/>
      <c r="B5"/>
      <c r="C5"/>
      <c r="D5"/>
      <c r="E5"/>
      <c r="F5"/>
    </row>
    <row r="6" spans="1:9" ht="24.75" customHeight="1" x14ac:dyDescent="0.2">
      <c r="A6"/>
      <c r="B6"/>
      <c r="C6"/>
      <c r="D6"/>
      <c r="E6"/>
      <c r="F6"/>
    </row>
    <row r="7" spans="1:9" ht="33" customHeight="1" x14ac:dyDescent="0.2">
      <c r="A7"/>
      <c r="B7"/>
      <c r="C7"/>
      <c r="D7"/>
      <c r="E7"/>
      <c r="F7"/>
    </row>
    <row r="8" spans="1:9" ht="32.25" customHeight="1" x14ac:dyDescent="0.2">
      <c r="A8"/>
      <c r="B8"/>
      <c r="C8"/>
      <c r="D8"/>
      <c r="E8"/>
      <c r="F8"/>
    </row>
    <row r="9" spans="1:9" ht="41.25" customHeight="1" x14ac:dyDescent="0.2">
      <c r="A9"/>
      <c r="B9"/>
      <c r="C9"/>
      <c r="D9"/>
      <c r="E9"/>
      <c r="F9"/>
    </row>
    <row r="10" spans="1:9" ht="33.75" customHeight="1" x14ac:dyDescent="0.2">
      <c r="A10"/>
      <c r="B10"/>
      <c r="C10"/>
      <c r="D10"/>
      <c r="E10"/>
      <c r="F10"/>
    </row>
    <row r="11" spans="1:9" ht="14.25" customHeight="1" x14ac:dyDescent="0.2">
      <c r="A11"/>
      <c r="B11"/>
      <c r="C11"/>
      <c r="D11"/>
      <c r="E11"/>
      <c r="F11"/>
    </row>
    <row r="12" spans="1:9" ht="14.25" customHeight="1" x14ac:dyDescent="0.2">
      <c r="A12"/>
      <c r="B12"/>
      <c r="C12"/>
      <c r="D12"/>
      <c r="E12"/>
      <c r="F12"/>
    </row>
    <row r="13" spans="1:9" ht="17.25" customHeight="1" x14ac:dyDescent="0.2">
      <c r="A13"/>
      <c r="B13"/>
      <c r="C13"/>
      <c r="D13"/>
      <c r="E13"/>
      <c r="F13"/>
    </row>
    <row r="14" spans="1:9" ht="15" customHeight="1" x14ac:dyDescent="0.2">
      <c r="A14"/>
      <c r="B14"/>
      <c r="C14"/>
      <c r="D14"/>
      <c r="E14"/>
      <c r="F14"/>
    </row>
    <row r="15" spans="1:9" ht="15" customHeight="1" x14ac:dyDescent="0.2">
      <c r="A15"/>
      <c r="B15"/>
      <c r="C15"/>
      <c r="D15"/>
      <c r="E15"/>
      <c r="F15"/>
    </row>
    <row r="16" spans="1:9" ht="14.2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14.25" customHeight="1" x14ac:dyDescent="0.2"/>
    <row r="19" customFormat="1" ht="14.25" customHeight="1" x14ac:dyDescent="0.2"/>
    <row r="20" customFormat="1" ht="15" customHeigh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</sheetData>
  <mergeCells count="2">
    <mergeCell ref="A1:H1"/>
    <mergeCell ref="C4:F4"/>
  </mergeCells>
  <pageMargins left="0.25" right="0.25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DEB8-7AC9-4503-A131-AC2FA836F7F4}">
  <sheetPr>
    <pageSetUpPr fitToPage="1"/>
  </sheetPr>
  <dimension ref="A1:I2450"/>
  <sheetViews>
    <sheetView workbookViewId="0">
      <selection activeCell="F13" sqref="F13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8" width="11.7109375" customWidth="1"/>
  </cols>
  <sheetData>
    <row r="1" spans="1:9" ht="18" x14ac:dyDescent="0.25">
      <c r="A1" s="126"/>
      <c r="B1" s="126"/>
      <c r="C1" s="126"/>
      <c r="D1" s="126"/>
      <c r="E1" s="126"/>
      <c r="F1" s="126"/>
      <c r="G1" s="126"/>
      <c r="H1" s="126"/>
    </row>
    <row r="2" spans="1:9" ht="40.5" thickBot="1" x14ac:dyDescent="0.25">
      <c r="A2" s="11" t="s">
        <v>0</v>
      </c>
      <c r="B2" s="11" t="s">
        <v>1</v>
      </c>
      <c r="C2" s="9" t="s">
        <v>2</v>
      </c>
      <c r="D2" s="9" t="s">
        <v>7</v>
      </c>
      <c r="E2" s="9" t="s">
        <v>8</v>
      </c>
      <c r="F2" s="9" t="s">
        <v>92</v>
      </c>
      <c r="G2" s="28" t="s">
        <v>9</v>
      </c>
      <c r="H2" s="93" t="s">
        <v>109</v>
      </c>
      <c r="I2" s="102"/>
    </row>
    <row r="3" spans="1:9" ht="33" customHeight="1" thickTop="1" thickBot="1" x14ac:dyDescent="0.25">
      <c r="A3" s="37" t="s">
        <v>104</v>
      </c>
      <c r="B3" s="30" t="s">
        <v>12</v>
      </c>
      <c r="C3" s="67" t="s">
        <v>112</v>
      </c>
      <c r="D3" s="55" t="s">
        <v>64</v>
      </c>
      <c r="E3" s="45">
        <v>168</v>
      </c>
      <c r="F3" s="45">
        <v>1</v>
      </c>
      <c r="G3" s="51"/>
      <c r="H3" s="101">
        <f>12*G3</f>
        <v>0</v>
      </c>
      <c r="I3" s="96"/>
    </row>
    <row r="4" spans="1:9" ht="36" customHeight="1" thickBot="1" x14ac:dyDescent="0.25">
      <c r="A4" s="56"/>
      <c r="B4" s="47" t="s">
        <v>103</v>
      </c>
      <c r="C4" s="119"/>
      <c r="D4" s="120"/>
      <c r="E4" s="120"/>
      <c r="F4" s="120"/>
      <c r="G4" s="66">
        <f>G3</f>
        <v>0</v>
      </c>
      <c r="H4" s="97">
        <f>H3</f>
        <v>0</v>
      </c>
      <c r="I4" s="104"/>
    </row>
    <row r="5" spans="1:9" ht="32.25" customHeight="1" x14ac:dyDescent="0.2">
      <c r="A5"/>
      <c r="B5"/>
      <c r="C5"/>
      <c r="D5"/>
      <c r="E5"/>
      <c r="F5"/>
    </row>
    <row r="6" spans="1:9" ht="32.25" customHeight="1" x14ac:dyDescent="0.2">
      <c r="A6"/>
      <c r="B6"/>
      <c r="C6"/>
      <c r="D6"/>
      <c r="E6"/>
      <c r="F6"/>
    </row>
    <row r="7" spans="1:9" ht="32.25" customHeight="1" x14ac:dyDescent="0.2">
      <c r="A7"/>
      <c r="B7"/>
      <c r="C7"/>
      <c r="D7"/>
      <c r="E7"/>
      <c r="F7"/>
    </row>
    <row r="8" spans="1:9" ht="14.25" customHeight="1" x14ac:dyDescent="0.2">
      <c r="A8"/>
      <c r="B8"/>
      <c r="C8"/>
      <c r="D8"/>
      <c r="E8"/>
      <c r="F8"/>
    </row>
    <row r="9" spans="1:9" ht="33" customHeight="1" x14ac:dyDescent="0.2">
      <c r="A9"/>
      <c r="B9"/>
      <c r="C9"/>
      <c r="D9"/>
      <c r="E9"/>
      <c r="F9"/>
    </row>
    <row r="10" spans="1:9" ht="14.25" customHeight="1" x14ac:dyDescent="0.2">
      <c r="A10"/>
      <c r="B10"/>
      <c r="C10"/>
      <c r="D10"/>
      <c r="E10"/>
      <c r="F10"/>
    </row>
    <row r="11" spans="1:9" ht="30" customHeight="1" x14ac:dyDescent="0.2">
      <c r="A11"/>
      <c r="B11"/>
      <c r="C11"/>
      <c r="D11"/>
      <c r="E11"/>
      <c r="F11"/>
    </row>
    <row r="12" spans="1:9" ht="28.5" customHeight="1" x14ac:dyDescent="0.2">
      <c r="A12"/>
      <c r="B12"/>
      <c r="C12"/>
      <c r="D12"/>
      <c r="E12"/>
      <c r="F12"/>
    </row>
    <row r="13" spans="1:9" ht="28.5" customHeight="1" x14ac:dyDescent="0.2">
      <c r="A13"/>
      <c r="B13"/>
      <c r="C13"/>
      <c r="D13"/>
      <c r="E13"/>
      <c r="F13"/>
    </row>
    <row r="14" spans="1:9" ht="32.25" customHeight="1" x14ac:dyDescent="0.2">
      <c r="A14"/>
      <c r="B14"/>
      <c r="C14"/>
      <c r="D14"/>
      <c r="E14"/>
      <c r="F14"/>
    </row>
    <row r="15" spans="1:9" ht="27" customHeight="1" x14ac:dyDescent="0.2">
      <c r="A15"/>
      <c r="B15"/>
      <c r="C15"/>
      <c r="D15"/>
      <c r="E15"/>
      <c r="F15"/>
    </row>
    <row r="16" spans="1:9" ht="45" customHeight="1" x14ac:dyDescent="0.2">
      <c r="A16"/>
      <c r="B16"/>
      <c r="C16"/>
      <c r="D16"/>
      <c r="E16"/>
      <c r="F16"/>
    </row>
    <row r="17" customFormat="1" ht="14.25" customHeight="1" x14ac:dyDescent="0.2"/>
    <row r="18" customFormat="1" ht="47.25" customHeight="1" x14ac:dyDescent="0.2"/>
    <row r="19" customFormat="1" ht="42" customHeight="1" x14ac:dyDescent="0.2"/>
    <row r="20" customFormat="1" ht="27.75" customHeight="1" x14ac:dyDescent="0.2"/>
    <row r="21" customFormat="1" ht="14.25" customHeight="1" x14ac:dyDescent="0.2"/>
    <row r="22" customFormat="1" ht="60.75" customHeight="1" x14ac:dyDescent="0.2"/>
    <row r="23" customFormat="1" ht="14.25" customHeight="1" x14ac:dyDescent="0.2"/>
    <row r="24" customFormat="1" ht="14.25" customHeight="1" x14ac:dyDescent="0.2"/>
    <row r="25" customFormat="1" ht="14.25" customHeight="1" x14ac:dyDescent="0.2"/>
    <row r="26" customFormat="1" ht="14.25" customHeight="1" x14ac:dyDescent="0.2"/>
    <row r="27" customFormat="1" ht="14.25" customHeight="1" x14ac:dyDescent="0.2"/>
    <row r="28" customFormat="1" ht="14.25" customHeight="1" x14ac:dyDescent="0.2"/>
    <row r="29" customFormat="1" ht="14.25" customHeight="1" x14ac:dyDescent="0.2"/>
    <row r="30" customFormat="1" ht="15" customHeight="1" x14ac:dyDescent="0.2"/>
    <row r="31" customFormat="1" ht="51.75" customHeight="1" x14ac:dyDescent="0.2"/>
    <row r="32" customFormat="1" ht="14.25" customHeight="1" x14ac:dyDescent="0.2"/>
    <row r="33" customFormat="1" ht="29.25" customHeight="1" x14ac:dyDescent="0.2"/>
    <row r="34" customFormat="1" ht="30" customHeight="1" x14ac:dyDescent="0.2"/>
    <row r="35" customFormat="1" ht="25.5" customHeight="1" x14ac:dyDescent="0.2"/>
    <row r="36" customFormat="1" ht="15" customHeight="1" x14ac:dyDescent="0.2"/>
    <row r="37" customFormat="1" ht="15" customHeight="1" x14ac:dyDescent="0.2"/>
    <row r="38" customFormat="1" ht="14.25" customHeight="1" x14ac:dyDescent="0.2"/>
    <row r="39" customFormat="1" ht="14.25" customHeight="1" x14ac:dyDescent="0.2"/>
    <row r="40" customFormat="1" ht="14.25" customHeight="1" x14ac:dyDescent="0.2"/>
    <row r="41" customFormat="1" ht="15" customHeigh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</sheetData>
  <mergeCells count="2">
    <mergeCell ref="A1:H1"/>
    <mergeCell ref="C4:F4"/>
  </mergeCells>
  <pageMargins left="0.25" right="0.25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2818-7F65-41E2-BECC-05CB9D23EF75}">
  <sheetPr>
    <pageSetUpPr fitToPage="1"/>
  </sheetPr>
  <dimension ref="A1:M951"/>
  <sheetViews>
    <sheetView topLeftCell="B1" workbookViewId="0">
      <selection activeCell="H23" sqref="H23"/>
    </sheetView>
  </sheetViews>
  <sheetFormatPr defaultRowHeight="12.75" x14ac:dyDescent="0.2"/>
  <cols>
    <col min="1" max="1" width="8.28515625" style="1" hidden="1" customWidth="1"/>
    <col min="2" max="2" width="62.85546875" style="2" customWidth="1"/>
    <col min="3" max="4" width="10.7109375" style="2" customWidth="1"/>
    <col min="5" max="5" width="10.7109375" style="1" customWidth="1"/>
    <col min="6" max="6" width="11.7109375" style="1" customWidth="1"/>
    <col min="7" max="8" width="11.7109375" customWidth="1"/>
  </cols>
  <sheetData>
    <row r="1" spans="1:13" ht="18" x14ac:dyDescent="0.25">
      <c r="A1" s="116" t="s">
        <v>95</v>
      </c>
      <c r="B1" s="116"/>
      <c r="C1" s="116"/>
      <c r="D1" s="116"/>
      <c r="E1" s="116"/>
      <c r="F1" s="116"/>
      <c r="G1" s="116"/>
      <c r="H1" s="116"/>
    </row>
    <row r="2" spans="1:13" ht="40.5" thickBot="1" x14ac:dyDescent="0.25">
      <c r="A2" s="11" t="s">
        <v>0</v>
      </c>
      <c r="B2" s="9" t="s">
        <v>2</v>
      </c>
      <c r="C2" s="9" t="s">
        <v>7</v>
      </c>
      <c r="D2" s="9" t="s">
        <v>8</v>
      </c>
      <c r="E2" s="9" t="s">
        <v>13</v>
      </c>
      <c r="F2" s="28" t="s">
        <v>93</v>
      </c>
      <c r="G2" s="9" t="s">
        <v>59</v>
      </c>
      <c r="H2" s="93" t="s">
        <v>109</v>
      </c>
      <c r="I2" s="102"/>
    </row>
    <row r="3" spans="1:13" ht="15.95" customHeight="1" thickTop="1" x14ac:dyDescent="0.2">
      <c r="A3" s="117"/>
      <c r="B3" s="14" t="s">
        <v>18</v>
      </c>
      <c r="C3" s="25" t="s">
        <v>40</v>
      </c>
      <c r="D3" s="25">
        <v>220</v>
      </c>
      <c r="E3" s="25">
        <v>2</v>
      </c>
      <c r="F3" s="69"/>
      <c r="G3" s="70">
        <f t="shared" ref="G3:G8" si="0">H3/12</f>
        <v>0</v>
      </c>
      <c r="H3" s="94">
        <f t="shared" ref="H3:H8" si="1">D3*E3*F3</f>
        <v>0</v>
      </c>
      <c r="I3" s="96"/>
    </row>
    <row r="4" spans="1:13" ht="15.95" customHeight="1" x14ac:dyDescent="0.2">
      <c r="A4" s="117"/>
      <c r="B4" s="14" t="s">
        <v>111</v>
      </c>
      <c r="C4" s="24" t="s">
        <v>40</v>
      </c>
      <c r="D4" s="24">
        <v>275</v>
      </c>
      <c r="E4" s="24">
        <v>2</v>
      </c>
      <c r="F4" s="60"/>
      <c r="G4" s="61">
        <f t="shared" si="0"/>
        <v>0</v>
      </c>
      <c r="H4" s="106">
        <f t="shared" si="1"/>
        <v>0</v>
      </c>
      <c r="I4" s="96"/>
    </row>
    <row r="5" spans="1:13" ht="18.75" customHeight="1" x14ac:dyDescent="0.2">
      <c r="A5" s="117"/>
      <c r="B5" s="14" t="s">
        <v>63</v>
      </c>
      <c r="C5" s="24" t="s">
        <v>64</v>
      </c>
      <c r="D5" s="24">
        <v>2555</v>
      </c>
      <c r="E5" s="24">
        <v>2</v>
      </c>
      <c r="F5" s="60"/>
      <c r="G5" s="61">
        <f t="shared" si="0"/>
        <v>0</v>
      </c>
      <c r="H5" s="106">
        <f t="shared" si="1"/>
        <v>0</v>
      </c>
      <c r="I5" s="96"/>
    </row>
    <row r="6" spans="1:13" ht="15.95" customHeight="1" x14ac:dyDescent="0.2">
      <c r="A6" s="117"/>
      <c r="B6" s="14" t="s">
        <v>101</v>
      </c>
      <c r="C6" s="24" t="s">
        <v>64</v>
      </c>
      <c r="D6" s="24">
        <v>1278</v>
      </c>
      <c r="E6" s="24">
        <v>2</v>
      </c>
      <c r="F6" s="60"/>
      <c r="G6" s="61">
        <f t="shared" si="0"/>
        <v>0</v>
      </c>
      <c r="H6" s="106">
        <f t="shared" si="1"/>
        <v>0</v>
      </c>
      <c r="I6" s="96"/>
    </row>
    <row r="7" spans="1:13" ht="28.5" customHeight="1" x14ac:dyDescent="0.2">
      <c r="A7" s="117"/>
      <c r="B7" s="14" t="s">
        <v>65</v>
      </c>
      <c r="C7" s="24" t="s">
        <v>40</v>
      </c>
      <c r="D7" s="24">
        <v>1</v>
      </c>
      <c r="E7" s="24">
        <v>2</v>
      </c>
      <c r="F7" s="60"/>
      <c r="G7" s="61">
        <f t="shared" si="0"/>
        <v>0</v>
      </c>
      <c r="H7" s="106">
        <f t="shared" si="1"/>
        <v>0</v>
      </c>
      <c r="I7" s="96"/>
    </row>
    <row r="8" spans="1:13" ht="28.5" customHeight="1" thickBot="1" x14ac:dyDescent="0.25">
      <c r="A8" s="136"/>
      <c r="B8" s="68" t="s">
        <v>74</v>
      </c>
      <c r="C8" s="26" t="s">
        <v>64</v>
      </c>
      <c r="D8" s="26">
        <v>3394</v>
      </c>
      <c r="E8" s="26">
        <v>1</v>
      </c>
      <c r="F8" s="62"/>
      <c r="G8" s="63">
        <f t="shared" si="0"/>
        <v>0</v>
      </c>
      <c r="H8" s="107">
        <f t="shared" si="1"/>
        <v>0</v>
      </c>
      <c r="I8" s="96"/>
      <c r="M8" s="36"/>
    </row>
    <row r="9" spans="1:13" ht="41.25" customHeight="1" thickTop="1" thickBot="1" x14ac:dyDescent="0.25">
      <c r="A9"/>
      <c r="B9" s="137" t="s">
        <v>83</v>
      </c>
      <c r="C9" s="138"/>
      <c r="D9" s="138"/>
      <c r="E9" s="138"/>
      <c r="F9" s="139"/>
      <c r="G9" s="71">
        <f>SUM(G3:G8)</f>
        <v>0</v>
      </c>
      <c r="H9" s="112">
        <f>SUM(H3:H8)</f>
        <v>0</v>
      </c>
      <c r="I9" s="104"/>
    </row>
    <row r="10" spans="1:13" x14ac:dyDescent="0.2">
      <c r="A10"/>
      <c r="B10"/>
      <c r="C10"/>
      <c r="D10"/>
      <c r="E10"/>
      <c r="F10"/>
    </row>
    <row r="11" spans="1:13" x14ac:dyDescent="0.2">
      <c r="A11"/>
      <c r="B11"/>
      <c r="C11"/>
      <c r="D11"/>
      <c r="E11"/>
      <c r="F11"/>
    </row>
    <row r="12" spans="1:13" x14ac:dyDescent="0.2">
      <c r="A12"/>
      <c r="B12"/>
      <c r="C12"/>
      <c r="D12"/>
      <c r="E12"/>
      <c r="F12"/>
    </row>
    <row r="13" spans="1:13" x14ac:dyDescent="0.2">
      <c r="A13"/>
      <c r="B13"/>
      <c r="C13"/>
      <c r="D13"/>
      <c r="E13"/>
      <c r="F13"/>
    </row>
    <row r="14" spans="1:13" x14ac:dyDescent="0.2">
      <c r="A14"/>
      <c r="B14"/>
      <c r="C14"/>
      <c r="D14"/>
      <c r="E14"/>
      <c r="F14"/>
    </row>
    <row r="15" spans="1:13" x14ac:dyDescent="0.2">
      <c r="A15"/>
      <c r="B15"/>
      <c r="C15"/>
      <c r="D15"/>
      <c r="E15"/>
      <c r="F15"/>
    </row>
    <row r="16" spans="1:13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</sheetData>
  <mergeCells count="3">
    <mergeCell ref="A1:H1"/>
    <mergeCell ref="A3:A8"/>
    <mergeCell ref="B9:F9"/>
  </mergeCells>
  <pageMargins left="0.70866141732283472" right="0.70866141732283472" top="0.78740157480314965" bottom="0.78740157480314965" header="0.31496062992125984" footer="0.31496062992125984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A3EC-E8B4-4841-AAE6-499B10C2619A}">
  <sheetPr>
    <pageSetUpPr fitToPage="1"/>
  </sheetPr>
  <dimension ref="A1:H947"/>
  <sheetViews>
    <sheetView topLeftCell="B1" workbookViewId="0">
      <selection activeCell="J20" sqref="J20"/>
    </sheetView>
  </sheetViews>
  <sheetFormatPr defaultRowHeight="12.75" x14ac:dyDescent="0.2"/>
  <cols>
    <col min="1" max="1" width="10.140625" style="1" hidden="1" customWidth="1"/>
    <col min="2" max="2" width="62.85546875" style="2" customWidth="1"/>
    <col min="3" max="4" width="10.7109375" style="2" customWidth="1"/>
    <col min="5" max="5" width="11.7109375" style="1" customWidth="1"/>
    <col min="6" max="7" width="11.7109375" customWidth="1"/>
  </cols>
  <sheetData>
    <row r="1" spans="1:8" ht="18" x14ac:dyDescent="0.25">
      <c r="A1" s="116" t="s">
        <v>96</v>
      </c>
      <c r="B1" s="116"/>
      <c r="C1" s="116"/>
      <c r="D1" s="116"/>
      <c r="E1" s="116"/>
      <c r="F1" s="116"/>
      <c r="G1" s="116"/>
    </row>
    <row r="2" spans="1:8" ht="64.5" thickBot="1" x14ac:dyDescent="0.25">
      <c r="A2" s="11" t="s">
        <v>0</v>
      </c>
      <c r="B2" s="9" t="s">
        <v>2</v>
      </c>
      <c r="C2" s="9" t="s">
        <v>76</v>
      </c>
      <c r="D2" s="9" t="s">
        <v>100</v>
      </c>
      <c r="E2" s="28" t="s">
        <v>99</v>
      </c>
      <c r="F2" s="9" t="s">
        <v>68</v>
      </c>
      <c r="G2" s="93" t="s">
        <v>109</v>
      </c>
      <c r="H2" s="102"/>
    </row>
    <row r="3" spans="1:8" ht="28.5" customHeight="1" thickTop="1" thickBot="1" x14ac:dyDescent="0.25">
      <c r="A3" s="117"/>
      <c r="B3" s="68" t="s">
        <v>102</v>
      </c>
      <c r="C3" s="55" t="s">
        <v>77</v>
      </c>
      <c r="D3" s="55">
        <v>12</v>
      </c>
      <c r="E3" s="87"/>
      <c r="F3" s="88">
        <f>G3/12</f>
        <v>0</v>
      </c>
      <c r="G3" s="113">
        <f>D3*E3</f>
        <v>0</v>
      </c>
      <c r="H3" s="103"/>
    </row>
    <row r="4" spans="1:8" ht="28.5" customHeight="1" thickBot="1" x14ac:dyDescent="0.25">
      <c r="A4" s="118"/>
      <c r="B4" s="137" t="s">
        <v>84</v>
      </c>
      <c r="C4" s="138"/>
      <c r="D4" s="138"/>
      <c r="E4" s="138"/>
      <c r="F4" s="66">
        <f>F3</f>
        <v>0</v>
      </c>
      <c r="G4" s="97">
        <f>G3</f>
        <v>0</v>
      </c>
      <c r="H4" s="104"/>
    </row>
    <row r="5" spans="1:8" ht="13.5" thickTop="1" x14ac:dyDescent="0.2">
      <c r="A5"/>
      <c r="B5"/>
      <c r="C5"/>
      <c r="D5"/>
      <c r="E5"/>
    </row>
    <row r="6" spans="1:8" x14ac:dyDescent="0.2">
      <c r="A6"/>
      <c r="B6"/>
      <c r="C6"/>
      <c r="D6"/>
      <c r="E6"/>
    </row>
    <row r="7" spans="1:8" x14ac:dyDescent="0.2">
      <c r="A7"/>
      <c r="B7"/>
      <c r="C7"/>
      <c r="D7"/>
      <c r="E7"/>
    </row>
    <row r="8" spans="1:8" x14ac:dyDescent="0.2">
      <c r="A8"/>
      <c r="B8"/>
      <c r="C8"/>
      <c r="D8"/>
      <c r="E8"/>
    </row>
    <row r="9" spans="1:8" x14ac:dyDescent="0.2">
      <c r="A9"/>
      <c r="B9"/>
      <c r="C9"/>
      <c r="D9"/>
      <c r="E9"/>
    </row>
    <row r="10" spans="1:8" x14ac:dyDescent="0.2">
      <c r="A10"/>
      <c r="B10"/>
      <c r="C10"/>
      <c r="D10"/>
      <c r="E10"/>
    </row>
    <row r="11" spans="1:8" x14ac:dyDescent="0.2">
      <c r="A11"/>
      <c r="B11"/>
      <c r="C11"/>
      <c r="D11"/>
      <c r="E11"/>
    </row>
    <row r="12" spans="1:8" x14ac:dyDescent="0.2">
      <c r="A12"/>
      <c r="B12"/>
      <c r="C12"/>
      <c r="D12"/>
      <c r="E12"/>
    </row>
    <row r="13" spans="1:8" x14ac:dyDescent="0.2">
      <c r="A13"/>
      <c r="B13"/>
      <c r="C13"/>
      <c r="D13"/>
      <c r="E13"/>
    </row>
    <row r="14" spans="1:8" x14ac:dyDescent="0.2">
      <c r="A14"/>
      <c r="B14"/>
      <c r="C14"/>
      <c r="D14"/>
      <c r="E14"/>
    </row>
    <row r="15" spans="1:8" x14ac:dyDescent="0.2">
      <c r="A15"/>
      <c r="B15"/>
      <c r="C15"/>
      <c r="D15"/>
      <c r="E15"/>
    </row>
    <row r="16" spans="1:8" x14ac:dyDescent="0.2">
      <c r="A16"/>
      <c r="B16"/>
      <c r="C16"/>
      <c r="D16"/>
      <c r="E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</sheetData>
  <mergeCells count="3">
    <mergeCell ref="A1:G1"/>
    <mergeCell ref="A3:A4"/>
    <mergeCell ref="B4:E4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Krycí list</vt:lpstr>
      <vt:lpstr>Prostor A</vt:lpstr>
      <vt:lpstr>Prostor B </vt:lpstr>
      <vt:lpstr>Prostor C</vt:lpstr>
      <vt:lpstr>Prostor D</vt:lpstr>
      <vt:lpstr>Prostor E</vt:lpstr>
      <vt:lpstr>Prostor F</vt:lpstr>
      <vt:lpstr>Speciální úklid</vt:lpstr>
      <vt:lpstr>Mimořádný úklid</vt:lpstr>
      <vt:lpstr>Spotřeb. mateiál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Jelečková Petra</dc:creator>
  <cp:lastModifiedBy>Poláková Miriam</cp:lastModifiedBy>
  <cp:lastPrinted>2025-03-24T10:58:14Z</cp:lastPrinted>
  <dcterms:created xsi:type="dcterms:W3CDTF">2019-11-20T08:55:30Z</dcterms:created>
  <dcterms:modified xsi:type="dcterms:W3CDTF">2025-05-30T07:59:06Z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2025-05-21T08:07:53Z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ab6e29cd-a0d9-487b-bce7-ad14dabcdf3e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